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hidePivotFieldList="1"/>
  <xr:revisionPtr revIDLastSave="0" documentId="13_ncr:1_{0FDA9E32-3819-44D5-B3BF-33066DFB93A5}" xr6:coauthVersionLast="45" xr6:coauthVersionMax="45" xr10:uidLastSave="{00000000-0000-0000-0000-000000000000}"/>
  <bookViews>
    <workbookView xWindow="-120" yWindow="-16320" windowWidth="29040" windowHeight="15840" tabRatio="896" xr2:uid="{00000000-000D-0000-FFFF-FFFF00000000}"/>
  </bookViews>
  <sheets>
    <sheet name="IAP 2014-2020" sheetId="3" r:id="rId1"/>
    <sheet name="IAP 2014-2020 sasniegšana" sheetId="4" state="hidden" r:id="rId2"/>
    <sheet name="ET2020" sheetId="5" r:id="rId3"/>
    <sheet name="ET2020 sasniegšana" sheetId="6" state="hidden" r:id="rId4"/>
    <sheet name="ANO IAM" sheetId="12" r:id="rId5"/>
    <sheet name="ANO IAM sasniegšana" sheetId="13" state="hidden" r:id="rId6"/>
    <sheet name="OECD EAG 2016" sheetId="7" state="hidden" r:id="rId7"/>
    <sheet name="DP &quot;Izaugsme un nodarbinatība&quot; " sheetId="10" r:id="rId8"/>
  </sheets>
  <definedNames>
    <definedName name="_xlnm._FilterDatabase" localSheetId="4" hidden="1">'ANO IAM'!$A$1:$U$1</definedName>
    <definedName name="_xlnm._FilterDatabase" localSheetId="5" hidden="1">'ANO IAM sasniegšana'!#REF!</definedName>
    <definedName name="_xlnm._FilterDatabase" localSheetId="7" hidden="1">'DP "Izaugsme un nodarbinatība" '!$A$1:$K$1</definedName>
    <definedName name="_xlnm._FilterDatabase" localSheetId="2" hidden="1">'ET2020'!$A$1:$V$13</definedName>
    <definedName name="_xlnm._FilterDatabase" localSheetId="0" hidden="1">'IAP 2014-2020'!$A$1:$X$111</definedName>
    <definedName name="_xlnm._FilterDatabase" localSheetId="1" hidden="1">'IAP 2014-2020 sasniegšana'!$T$3:$X$53</definedName>
    <definedName name="_xlnm._FilterDatabase" localSheetId="6" hidden="1">'OECD EAG 2016'!$A$1:$F$1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13" l="1"/>
  <c r="C4" i="4"/>
  <c r="B4" i="4"/>
  <c r="C3" i="4"/>
  <c r="B3" i="4"/>
  <c r="B2" i="4"/>
  <c r="C3" i="6"/>
  <c r="C2" i="6"/>
  <c r="C2" i="13"/>
  <c r="C4" i="13"/>
  <c r="C3" i="13"/>
  <c r="B5" i="4" l="1"/>
  <c r="C2" i="4" l="1"/>
  <c r="C5" i="4"/>
</calcChain>
</file>

<file path=xl/sharedStrings.xml><?xml version="1.0" encoding="utf-8"?>
<sst xmlns="http://schemas.openxmlformats.org/spreadsheetml/2006/main" count="2191" uniqueCount="635">
  <si>
    <t>Nr.</t>
  </si>
  <si>
    <t>Mērķis</t>
  </si>
  <si>
    <t>Rezultatīvais rādītājs</t>
  </si>
  <si>
    <t>Politikas rezultāts</t>
  </si>
  <si>
    <t>Paaugstinās izglītības satura kvalitāte</t>
  </si>
  <si>
    <t>Jā</t>
  </si>
  <si>
    <t>Nodrošināts finansējums mācību līdzekļu iegādei</t>
  </si>
  <si>
    <t>Finansējuma apmērs uz vienu izglītojamo.</t>
  </si>
  <si>
    <t>EUR
20/izgl.</t>
  </si>
  <si>
    <t>Budžeta vietu īpatsvars STEM, % no kopējā budžeta
vietu skaita.</t>
  </si>
  <si>
    <t>1.līmeņa profesionālās augstākās izglītības programmās (koledžas līmeņa programmās) studējošo
īpatsvars, %.</t>
  </si>
  <si>
    <t>Izstrādāts, aprobēts, ieviests jauns vispārējās izglītības standarts.</t>
  </si>
  <si>
    <t>Pilnveidota nacionālās kvalifikācijas ietvarstruktūra profesionālajā izglītībā saistībā ar Eiropas kvalifikāciju ietvarstruktūras modeli.</t>
  </si>
  <si>
    <t>Pārstrukturēts valsts atbalsts augstākās izglītības zinātņu nozarēm (studiju virzieniem) atbilstoši vidējā termiņa darba tirgus prognozēm.</t>
  </si>
  <si>
    <t>Nodrošināts izglītības process atbilstoši darba tirgus mainīgajām prasībām</t>
  </si>
  <si>
    <t xml:space="preserve">15-24 gadus vecas personas - darba meklētāji, kas nav iesaistīti izglītībā, %. </t>
  </si>
  <si>
    <t>Absolventu (bakalauru, maģistru un doktoru) bezdarba līmenis 18 mēnešus pēc absolvēšanas, procentos no visu izglītības iestāžu absolventu bezdarba līmeņa.</t>
  </si>
  <si>
    <t>Absolventu (ISCED 5. un 6.) īpatsvars STEM jomās no kopējā absolventu skaita, %.</t>
  </si>
  <si>
    <t>Nodrošināts atbalsts darba vidē balstītu mācību un praksē balstītu mācību attīstībai profesionālajā izglītībā.</t>
  </si>
  <si>
    <t>Paaugstinās pedagogu un akadēmiskā personāla profesionālā kompetence atbilstoši mūsdienu izglītības prasībām.</t>
  </si>
  <si>
    <t>Pedagogu īpatsvars, kas ieguvuši 4. un 5.kvalitātes pakāpi, %</t>
  </si>
  <si>
    <t>Akadēmiskā personāla (izņemot koledžas) ar doktora grādu īpatsvars, %</t>
  </si>
  <si>
    <t>Īstenots jauns tālākizglītības saturs profesionālās izglītības pedagogiem, administrācijai un prakses vadītājiem.</t>
  </si>
  <si>
    <t>Pedagogu skaits, kas iesaistīti tālākizglītības aktivitātēs.</t>
  </si>
  <si>
    <t>Paaugstināts pedagogu IKT, svešvalodu un prasmju līmenis E-twinning starptautiskās sadarbības kontekstā.</t>
  </si>
  <si>
    <t>Īstenota pedagogu profesionālā pilnveide uzņēmējspējās, finanšu pratībā, līderībā, IKT un svešvalodās.</t>
  </si>
  <si>
    <t>Pedagogu īpatsvars, kas iesaistīti tālākizglītības aktivitātēs, % no kopējā pedagogu skaita.</t>
  </si>
  <si>
    <t>Paaugstināta cilvēkresursu kapacitāte izglītībā.</t>
  </si>
  <si>
    <t>Ārvalstu mācībspēku ISCED 5. un 6.līmenī skaita īpatsvars, % no kopējā akadēmiskā personāla skaita.</t>
  </si>
  <si>
    <t>Pedagogu vecumā līdz 29 gadiem īpatsvars, % no kopējā pedagogu skaita ISCED 2. un 3. līmenī .</t>
  </si>
  <si>
    <t>Ieviesta pedagogu motivācijas sistēma.</t>
  </si>
  <si>
    <t>Pedagogu, t.sk. profesionālās izglītības iestāžu pedagogu, darbības kvalitātes novērtēšanas sistēmas sasaiste ar atalgojumu.</t>
  </si>
  <si>
    <t>Palielināta akadēmiskā personāla profesionālā konkurētspēja.</t>
  </si>
  <si>
    <t>Akadēmiskā personāla vecuma struktūras (30 - 49 gadu vecumā) īpatsvars, % no kopējā akadēmiskā personāla</t>
  </si>
  <si>
    <t>Doktora grādu ieguvušo īpatsvars, (% no kopējā grādu vai kvalifikāciju ieguvušo skaita).</t>
  </si>
  <si>
    <t>Augstākās izglītības iestāžu profesoru zemākās algas likmes attiecība pret CSP oficiālajā statistikas paziņojumā publicēto valstī strādājošo iepriekšējā gada mēneša vidējās darba samaksas apmēru.</t>
  </si>
  <si>
    <t>Skolēnu skaits uz vienu mācību procesam paredzēto datoru ISCED 1-3 (kas nav vecāks par 5 gadiem)</t>
  </si>
  <si>
    <t>Digitālo mācību līdzekļu vispārējā un profesionālajā izglītībā īpatsvars, % no kopējo mācību līdzekļu skaita</t>
  </si>
  <si>
    <t>Uzlabota augstākās izglītības iestāžu infrastruktūra mūsdienīga studiju procesa īstenošanai.</t>
  </si>
  <si>
    <t>Nodrošināts mūsdienīgs mācību process vispārējā izglītībā.</t>
  </si>
  <si>
    <t>Doktorantu skaits kopīgajās doktorantūras studiju
programmās.</t>
  </si>
  <si>
    <t>Palielināts pirmā līmeņa profesionālajā augstākajā izglītības pakāpē studējošo skaits koledžās STEM programmās</t>
  </si>
  <si>
    <t>Augstākās izglītības iestāžu īpatsvars, % no kopējā to skaita, kurās modernizētas iekārtas un tehniskā infrastruktūra, izmantojot ERAF līdzekļus.</t>
  </si>
  <si>
    <t>Uzlabota profesionālo izglītības iestāžu fiziskā un materiālā, un tehniskā infrastruktūra.</t>
  </si>
  <si>
    <t>Modernizēto profesionālās izglītības programmu īpatsvars, % no profesionālās izglītības iestāžu īstenoto profesionālās izglītības programmu kopskaita.</t>
  </si>
  <si>
    <t>Izglītību agrīni pametušo romu īpatsvars, %.</t>
  </si>
  <si>
    <t>Samazinās atstumtības riskam pakļauto sociālo grupu segregācija izglītības procesā.</t>
  </si>
  <si>
    <t>11 gadus vecu bērnu īpatsvars, kuri vismaz divas reizes pēdējo pāris mēnešu laikā cietuši no vienaudžu vardarbības izglītības iestādē, %.</t>
  </si>
  <si>
    <t>Bērnu un jauniešu ar speciālām vajadzībām (t.sk. Ar invaliditāti) 23 īpatsvars, kas turpina izglītību pēc
obligātās izglītības iegūšanas, %.</t>
  </si>
  <si>
    <t>Atbalsta personāla (psihologs, logopēds, speciālais pedagogs, sociālais pedagogs) pieejamības nodrošināšana izglītības iestādēs, %.</t>
  </si>
  <si>
    <t>Obligātās pamatizglītības sistēmā iekļautie imigranti, %.</t>
  </si>
  <si>
    <t>+0.1%</t>
  </si>
  <si>
    <t>+5%</t>
  </si>
  <si>
    <t>+7%</t>
  </si>
  <si>
    <t>Integrēto izglītojamo skaita ar speciālām vajadzībām īpatsvars vispārizglītojošās izglītības iestādēs ISCED 1-3, % no kopējā izglītojamo skaita.</t>
  </si>
  <si>
    <t>Palielināta sociālās atstumtības riskam pakļauto jauniešu iesaiste neformālā izglītībā.</t>
  </si>
  <si>
    <t>Palielināta agrīnu speciālo vajadzību un mācību grūtību diagnostikas prakse.</t>
  </si>
  <si>
    <t>Ilgtermiņa kursu skaits sociālās atstumtības riskam pakļautajiem jauniešiem, īpaši tiem, kuri atrodas dienas aprūpes centros, grupu dzīvokļos, ieslodzījuma vietās, bērnunamos u.tml.</t>
  </si>
  <si>
    <t>Īstenoto projektu skaits nevalstisko organizāciju vai pašvaldību neformālās izglītības programmu realizēšanai jauniešu sociālo prasmju attīstībai, veselīga un aktīva dzīves veida popularizēšanai.</t>
  </si>
  <si>
    <t>Agrīnā vecumā diagnosticētas bērnu speciālās vajadzības un mācību grūtības, lai veiktu savlaicīgu profilakses un korekcijas darbu, %.</t>
  </si>
  <si>
    <t>Īstenoto jauniešu iniciatīvu projektu skaits, kas nodrošina jauniešu iesaistīšanos dažādās pašiniciētās
aktivitātēs un līdzdalību vietējos un reģiona līmeņa demokrātijas procesos.</t>
  </si>
  <si>
    <t>Izveidota karjeras attīstības atbalsta sistēma un nodrošināta pakalpojumu pieejamība.</t>
  </si>
  <si>
    <t>Karjeras konsultanta un skolēnu, un audzēkņu skaita attiecība pašvaldības teritorijā esošajās vispārējās un profesionālajās izglītības iestādēs.</t>
  </si>
  <si>
    <t>Kopējais izglītības iestāžu skaits, kurās pieejami karjeras izglītības pakalpojumi.</t>
  </si>
  <si>
    <t>Nodrošināta informācijas pieejamība e-vidē par izglītības iespējām Latvijā (datubāzēs ievietoto visu pakāpju un veidu izglītības programmu skaits).</t>
  </si>
  <si>
    <t>Informācijas pieaugums interneta vietnē "Profesiju pasaule" par uzņēmējdarbības virzieniem un pamatprofesijām darba tirgū, to apraksts un vizualizācija (intervijas, foto galerijas, video).</t>
  </si>
  <si>
    <t>Eiropas Komisijas konsultāciju un informācijas apmaiņas tīkla Euroguidance pasākumi karjeras
atbalsta speciālistu profesionālo kompetenču pilnveidei,
pasākumu skaits.</t>
  </si>
  <si>
    <t>1/700</t>
  </si>
  <si>
    <t>1/600</t>
  </si>
  <si>
    <t>60%
28/168</t>
  </si>
  <si>
    <t>100%
47/282</t>
  </si>
  <si>
    <t>Paaugstināts izglītībā iesaistīto personu īpatsvars.</t>
  </si>
  <si>
    <t>Obligātās izglītības vecumā esošo bērnu, kuri nav reģistrēti nevienā izglītības iestādē, īpatsvars, %</t>
  </si>
  <si>
    <t>Skolu nepabeigušo un izglītībā neiesaistīto iedzīvotāju īpatsvars vecuma grupā 18-24 gadi, %.</t>
  </si>
  <si>
    <t>Par nesekmību un nodarbību neapmeklēšanu no profesionālās vidējās izglītības iestādēm atskaitīto audzēkņu skaita īpatsvars, %.</t>
  </si>
  <si>
    <t>Uzlabots obligātā izglītības vecumā esošo bērnu, kuri nav reģistrēti izglītības iestādē, monitorings.</t>
  </si>
  <si>
    <t>Veikto pētījumu skaits</t>
  </si>
  <si>
    <t>Iegūstamās kvalifikācijas no kopējā iegūstamo kvalifikāciju skaita, %.</t>
  </si>
  <si>
    <t>Palielināta bērnu un jaunieši iesaiste kultūrvēsturiskā mantojuma saglabāšanā, pilsoniskajās un ārpusklases
aktivitātēs.</t>
  </si>
  <si>
    <t>Dziesmu un deju svētku procesā un pilsoniskajās aktivitātēs iesaistīto skolēnu skaits, % no kopējā vispārējās izglītības iestādēs esošā izglītojamo skaita.</t>
  </si>
  <si>
    <t>Bērnu un jauniešu iesaiste Latvijas Republikai nozīmīgu svētku pasākumos.</t>
  </si>
  <si>
    <t>Bērnu un jauniešu, kas iesaistīti neformālās un interešu izglītības aktivitātēs, īpatsvars %.</t>
  </si>
  <si>
    <t>Pilnveidotas jauniešu prasmes.</t>
  </si>
  <si>
    <t>Nodrošināta darbā ar jaunatni iesaistīto personu profesionālā pilnveide.</t>
  </si>
  <si>
    <t>Jaunatnes lietu speciālistu skaits, kas piedalās IZM organizētajos kvalifikācijas iegūšanas kursos.</t>
  </si>
  <si>
    <t>Īstenoti atbalsta pasākumi diasporai latviešu valodas un kultūras apguvē.</t>
  </si>
  <si>
    <t>Pasākumu skaits diasporas latviešu valodas un kultūras apguvei.</t>
  </si>
  <si>
    <t>Ieviests Eiropas līmeņa atbalsta instruments Youthpass.</t>
  </si>
  <si>
    <t>Izstrādāti profesionālās ievirzes sporta izglītības programmu paraugi.</t>
  </si>
  <si>
    <t>Programmu paraugu skaits.</t>
  </si>
  <si>
    <t>Palielināta pieaugušo iesaiste izglītības aktivitātēs.</t>
  </si>
  <si>
    <t>Nodrošināts tālākizglītotāju profesionālās pilnveides un metodiskais atbalsts latviešu valodas kā otrās un kā svešvalodas prasmes paaugstināšanai pieaugušajiem.</t>
  </si>
  <si>
    <t>Pieaugušo izglītībā iesaistīto personu īpatsvars 25-64 gadu vecumā, %.</t>
  </si>
  <si>
    <t>Personu, kam veikta ārpus formālās izglītības sistēmas apgūto profesionālo kompetenču pielīdzināšana, pieaugums gadā kumulatīvi, tajā skaitā bāzes rādītāji, %.</t>
  </si>
  <si>
    <t>Atbalstu saņēmušo latviešu valodas kā otrās un kā svešvalodas pedagogu, kuri strādā ar pieaugušajiem, skaits</t>
  </si>
  <si>
    <t>+10% (440 pers.)</t>
  </si>
  <si>
    <t xml:space="preserve"> +20% (480 pers.)</t>
  </si>
  <si>
    <t>Nodrošināts vienots izglītības kvalitātes monitorings.</t>
  </si>
  <si>
    <t>Pieaugums EFA Development indeksa valstu salīdzinošajā rangā, skaits.</t>
  </si>
  <si>
    <t>Izglītības iestāžu, kas iesaistītas izglītības kvalitātes monitoringā, īpatsvars, %.</t>
  </si>
  <si>
    <t>+6</t>
  </si>
  <si>
    <t>+12</t>
  </si>
  <si>
    <t>Pilnveidotas valsts informācijas sistēmas.</t>
  </si>
  <si>
    <t>Izmaiņas valsts pārbaudījumu reglamentējošos normatīvajos aktos.</t>
  </si>
  <si>
    <t>Pilnveidei nepieciešamo izmaiņu pieprasījumu skaits VIIS</t>
  </si>
  <si>
    <t>Nodrošināta izglītojamo ar invaliditāti uzskaite vispārējās izglītības, profesionālās izglītības un augstākās izglītības iestādēs, skaits.</t>
  </si>
  <si>
    <t>Izveidota vienota pieaugušo izglītības informācijas sistēma.</t>
  </si>
  <si>
    <t>Izstrādāta un aprobēta jauna, vienota profesionālās un vispārējās izglītības iestāžu vadītāju novērtēšanas sistēma</t>
  </si>
  <si>
    <t>Novērtēto izglītības iestāžu vadītāju īpatsvars.</t>
  </si>
  <si>
    <t>Nodrošināta dalība nacionālajos un starptautiski salīdzinošajos pētījumos.</t>
  </si>
  <si>
    <t>Izglītības pētījumu skaits.</t>
  </si>
  <si>
    <t>Izveidota nacionālā augstākās izglītības kvalitātes nodrošināšanas institūcija, kas reģistrēta EQAR.</t>
  </si>
  <si>
    <t>Izveidota un uzturēta augstākās izglītības kvalitātes nodrošināšanas nacionālā institūcija.</t>
  </si>
  <si>
    <t xml:space="preserve">Palielinājušies finanšu resursu ieguldījumi izglītībā. </t>
  </si>
  <si>
    <t>Valsts izdevumi izglītībai gadā, % no IKP.</t>
  </si>
  <si>
    <t>Izglītībā strādājošo vidējā darba alga (bruto) salīdzinājumā ar vidējo darba algu valstī, %.</t>
  </si>
  <si>
    <t>-6%</t>
  </si>
  <si>
    <t>Izstrādāts un ieviests jauns speciālās izglītības iestāžu finansēšanas modelis.</t>
  </si>
  <si>
    <t>Normatīvās bāzes pilnveide</t>
  </si>
  <si>
    <t>Izstrādāts un ieviests jauns augstākās izglītības finansēšanas modelis</t>
  </si>
  <si>
    <t>Tiesiskā regulējuma grozījumi Augstskolu likumā un citos normatīvajos aktos</t>
  </si>
  <si>
    <t>Ilgtspējīgs augstākās izglītības finansēšanas modelis, kas ļauj sasniegt NAP 2020 mērķus.</t>
  </si>
  <si>
    <t>Palielināts valsts līdzfinansējums treneru atalgojumam profesionālās ievirzes sporta izglītības programmu īstenošanai.</t>
  </si>
  <si>
    <t>Nodrošināts valsts līdzfinansējums treneru atalgojumam profesionālās ievirzes sporta izglītības programmu
īstenošanai, %</t>
  </si>
  <si>
    <t>Atbalsts AII studiju virzienu pārvaldības pilnveidei, t.sk. koledžās, un efektīvas AII politikas ieviešanas un izglītības kvalitātes nodrošināšanas monitoringa sistēmas izveidei/ attīstībai, kas vērsta uz politikas analīzes kapacitātes attīstīšanu AII un zinātniskajās institūcijās.</t>
  </si>
  <si>
    <t>Izveidotas un darbojas studiju virzienu padomes</t>
  </si>
  <si>
    <t>Pieaugusi izglītības pakalpojumu pieejamība</t>
  </si>
  <si>
    <t>Bērnu skaita īpatsvars, kas iesaistīti pirmsskolas izglītībā vecumā no 4 gadiem līdz obligātās pamatizglītības (1.klase) sākšanas vecumam, %.</t>
  </si>
  <si>
    <t>Skolēnu proporcija vispārējā un profesionālajā izglītībā vidējās izglītības pakāpē, %</t>
  </si>
  <si>
    <t>Augstākā izglītība: iedzīvotāju īpatsvars vecuma grupā 30-34 gadi (ar augstāko izglītību), %.</t>
  </si>
  <si>
    <t>Sniegts atbalsts augstākās izglītības iegūšanai sociāli mazāk aizsargātām iedzīvotāju grupām, t.sk. stipendijas un
granti studiju maksas segšanai.</t>
  </si>
  <si>
    <t>Finansiālā atbalsta saņēmēju skaits, kopā.</t>
  </si>
  <si>
    <t>Nodrošināta starptautiski konkurētspējīga augstākās izglītības vide.</t>
  </si>
  <si>
    <t>Ārvalstu studentu (mobilitātes ietvaros) īpatsvars no kopējā studentu skaita, %.</t>
  </si>
  <si>
    <t>Ārvalstu studentu, kas studē grāda, kvalifikācijas iegūšanai, īpatsvars no kopējā studentu skaita, %.</t>
  </si>
  <si>
    <t>Nodrošināta iespēja iesaistīties starptautiski atzītā augstākās izglītības akreditācijā.</t>
  </si>
  <si>
    <t>Piesaistīti ārvalstu studenti.</t>
  </si>
  <si>
    <t>Ārvalstu studentiem piešķirto stipendiju skaits gadā.</t>
  </si>
  <si>
    <t>Nodrošināti starptautiskās mobilitātes un pārrobežu sadarbības atbalsta pasākumi profesionālajā izglītībā.</t>
  </si>
  <si>
    <t>Sākotnējā profesionālajā izglītībā iesaistīto audzēkņu skaits, kas piedalījušies mobilitātes aktivitātēs.</t>
  </si>
  <si>
    <t>Profesionālās izglītības pedagogu/speciālistu skaits, kas piedalījušies mobilitātes aktivitātēs.</t>
  </si>
  <si>
    <t>Jauniešu (vecuma grupā 18 - 34 gadi), kas ieguvuši kvalifikāciju sākotnējās profesionālās izglītības programmā un kas kvalifikācijas ieguves ietvaros ir
bijuši mācībās vai praksē ārvalstīs, īpatsvars no kopējā kvalifikāciju ieguvušo skaita %</t>
  </si>
  <si>
    <t>Nodrošināta pedagogu, akadēmiskā personāla, pieaugušo izglītības personāla profesionālā pilnveide un starptautiskās pieredzes apmaiņa.</t>
  </si>
  <si>
    <t>Nodrošināta mācību un studiju starptautiskā prakse.</t>
  </si>
  <si>
    <t>Vispārējās izglītības pedagogu/speciālistu skaits, kas
piedalījušies mobilitātes aktivitātēs.</t>
  </si>
  <si>
    <t>Akadēmiskā personāla skaits, kas piedalījušies mobilitātes aktivitātēs.</t>
  </si>
  <si>
    <t>Pieaugušo izglītotāju skaits, kas piedalījušies mobilitātes aktivitātēs.</t>
  </si>
  <si>
    <t>Augstskolu studentu skaits, kas piedalījušies mobilitātes aktivitātēs.</t>
  </si>
  <si>
    <t>Augstskolu absolventu, kas studiju ietvaros ir studējuši vai bijuši praksē ārvalstīs, īpatsvars no kopējā absolventu skaita, %.</t>
  </si>
  <si>
    <t>55/45%</t>
  </si>
  <si>
    <t>50/50%</t>
  </si>
  <si>
    <t>Pamatizglītība</t>
  </si>
  <si>
    <t>Nē</t>
  </si>
  <si>
    <t>Augstākā izglītība</t>
  </si>
  <si>
    <t>Izglītības iestādes izmanto E-twinning platformu sadarbībai ar citām Eiropas izglītības iestādēm, % no visu izglītības iestāžu skaita.</t>
  </si>
  <si>
    <t>Izveidota un uzturēta vienota datubāze (studiju programmu datubāze, ekspertu datubāze u.c.), kas nepieciešama augstākās izglītības ārējās un iekšējās kvalitātes vērtēšanai.</t>
  </si>
  <si>
    <t>Izveidota augstākās izglītības iestāžu absolventu darba gaitu monitoringa sistēma.</t>
  </si>
  <si>
    <t>Izveidota vienota augstākās izglītības informācijas sistēma, kurā iekļauti akadēmiskā un zinātniskā personāla reģistri, studējošo, diplomu reģistri, kā arī akreditācijas vajadzībām nepieciešamā datubāze</t>
  </si>
  <si>
    <t>-</t>
  </si>
  <si>
    <t>Skolēni ar augstiem mācību rezultātiem (skolēni 15 gadu vecumā; PISA 5. un 6.līmenis), % lasītprasmē</t>
  </si>
  <si>
    <t>Skolēni ar augstiem mācību rezultātiem (skolēni 15 gadu vecumā; PISA 5. un 6.līmenis), %  matemātikā</t>
  </si>
  <si>
    <t>Skolēni ar augstiem mācību rezultātiem (skolēni 15 gadu vecumā; PISA 5. un 6.līmenis), %  dabaszinātnēs</t>
  </si>
  <si>
    <t>Skolēni ar zemiem mācību rezultātiem (15 gadu vecumā; PISA 1. un zemāks līmenis), % lasītprasmē</t>
  </si>
  <si>
    <t>Skolēni ar zemiem mācību rezultātiem (15 gadu vecumā; PISA 1. un zemāks līmenis), % matemātikā</t>
  </si>
  <si>
    <t>Skolēni ar zemiem mācību rezultātiem (15 gadu vecumā; PISA 1. un zemāks līmenis), % dabaszinātnēs</t>
  </si>
  <si>
    <t>Jauniešu centru skaits</t>
  </si>
  <si>
    <t>3440-6880</t>
  </si>
  <si>
    <t>Īstenoto programmas "Erasmus +" projektu skaits</t>
  </si>
  <si>
    <t>Īstenoto programmas "Erasmus +"iesaistīto dalībnieku skaits.</t>
  </si>
  <si>
    <t>Organizēto apmācību skaits jauniešu prasmju pilnveidei</t>
  </si>
  <si>
    <t>Organizēto apmācību skaits darbā ar jaunatni iesaistīto personu prasmju pilnveidei</t>
  </si>
  <si>
    <t>Darbā ar jaunatni iesaistīto personu dalības nodrošināšana starptautiskās apmācībās. Apmācību skaits</t>
  </si>
  <si>
    <t>Darbā ar jaunatni iesaistīto personu dalības nodrošināšana starptautiskās apmācībās. Dalībnieku skaits.</t>
  </si>
  <si>
    <t>Organizāciju skaits, kas lieto Youthpass sertifikātu neformālās izglītības prasmju atzīšanai</t>
  </si>
  <si>
    <t>Normētā skolēnu (bērnu) skaita attiecība pret vienu pedagoga mēneša darba algas likmi pilsētā.</t>
  </si>
  <si>
    <t>Normētā skolēnu (bērnu) skaita attiecība pret vienu pedagoga mēneša darba algas likmi novadā.</t>
  </si>
  <si>
    <t>11/1</t>
  </si>
  <si>
    <t>9/1</t>
  </si>
  <si>
    <t>10/1</t>
  </si>
  <si>
    <t>Audzēkņu īpatsvars, kas apguvuši darba vidē balstītas mācības un 1. un 2.mācību gadā bijuši mācību praksē uzņēmumā sadarbības līguma ar uzņēmumu ietvaros, %.</t>
  </si>
  <si>
    <t>Interešu izglītība</t>
  </si>
  <si>
    <t>Profesionālā vidējā izglītība</t>
  </si>
  <si>
    <t>Pieaugušo izglītība</t>
  </si>
  <si>
    <t>2017.gadā jaunais saturs tika izstrādāts un nodots publiskajai apspriešanai; vienlaikus tika uzsākta tā aprobācija 100 vispārējās izglītības iestādēs. Pēc valsts pirmsskolas izglītības vadlīniju, pamatizglītības standarta un valsts vidējās izglītības standarta apstiprināšanas MK
pakāpeniski tiks uzsākta jaunā satura ieviešana.</t>
  </si>
  <si>
    <t>EUR
18.9/izgl</t>
  </si>
  <si>
    <t>35% reizi mēnesī;
20% reizi nedēļā</t>
  </si>
  <si>
    <t>3.03% (skolēni ar speciālām vajadzībām, kuri pēc pamatizglītības ieguves turpina mācības vispārējā vai profesionālajā vidējā izglītībā)</t>
  </si>
  <si>
    <t>+12%</t>
  </si>
  <si>
    <t>6.09%
(no kopējā izglītojamo ar speciālām vajadzībām skaita – 42.14%)</t>
  </si>
  <si>
    <t xml:space="preserve">IZM Jaunatnes politikas valsts programmas ietvaros tika īstenoti divi ilgtermiņa apmācību kursi. 
1.       2014. gadā īstenots ilgtermiņa apmācību kurss par neformālo izglītību un tās lomu ieslodzījuma vietās un ārpus tām “Šķeļot viļņus” .
Tika īstenotas 2 apmācības 45 ieslodzījumu vietu darbiniekiem, Ieslodzījumu vietu pārvaldes darbiniekiem, Valsts probācijas dienesta darbiniekiem un nevalstisko organizāciju un jauniešu centru pārstāvjiem. 
Tika īstenotas 10 nodarbības 4 ieslodzījuma vietās (kopā 40 nodarbības) iesaistot 43 jauniešus, kuri atrodas ieslodzījumā.
2.       2015. gadā īstenots ilgtermiņa apmācību kurss “Augšup!” par neformālo izglītību jauniešu mājās. 
Tika īstenotas 2 apmācības 24 sociālajiem darbiniekiem un personām, kuras strādā ar sociālās atstumtības riskam pakļautajiem jauniešiem. 
Tika īstenotas 4 dažādas apmācību programmas 57 jauniešiem no 8 jauniešu mājām dažādos Latvijas reģionos. </t>
  </si>
  <si>
    <t>60%
29/166 (+2 informatīvie palīglīdzekļi)</t>
  </si>
  <si>
    <t>1 
(katru gadu tiek apkopota informācija, kuru pašvaldības ievadījušas VIIS, analizēta situācija, izdarīti secinājumi, veidots ziņojums).</t>
  </si>
  <si>
    <t>173 jauniešu centros jauniešiem ir iespēja iegūt dažādas prasmes neformālās un interešu izglītošanās ceļā. 
26 jauniešu centros (atbalstīti Latvijas un Šveices sadarbības programmas ietvaros) iesaistās vidēji 780-1040 jaunieši dienā (vienā centrā iesaistās vidēji 30-40 jaunieši dienā)</t>
  </si>
  <si>
    <t>Uzdevums uzskatāms par faktiski izpildītu.
MK 2017.gada 29.augusta noteikumi Nr.508 “Kārtība, kādā valsts finansē profesionālās ievirzes sporta izglītības programmas” nosaka profesionālās ievirzes sporta programmu īstenošanā iesaistīto audzēkņu vecumu, mācību – treniņu grupu audzēkņu skaitu, kā arī sasniedzamos rezultātus. Minētie nosacījumi izstrādāti sadarbībā ar Sporta likumā noteiktajā kārtībā atzīto attiecīgā sporta veida federāciju.
Saskaņā ar Izglītības likumu profesionālās ievirzes izglītības programmas izstrādā izglītības iestāde. Izglītības iestādēs (programmu) akreditācijā piedalās arī sporta veidu federāciju pārstāvji.</t>
  </si>
  <si>
    <t>+24%
(520 pers.)</t>
  </si>
  <si>
    <t>Nepieciešamas izmaiņas normatīvajā regulējumā, kas ieviestu deleģējumu uzkrāt VIIS datus par studējošiem ar invaliditāti, un vienošanās ar Veselības un darbspēju ekspertīzes ārstu valsts komisiju par studējošo datu nodošanu, lai identificētu personu ar invaliditāti uzskaiti.</t>
  </si>
  <si>
    <t>-7%</t>
  </si>
  <si>
    <t>85%
(1543,103 pedagoģiskās likmes)</t>
  </si>
  <si>
    <t>(padomes darbojas augstskolu ietvaros pašiniciatīvas rezultātā)</t>
  </si>
  <si>
    <t>Rīgā – 16.5:1;
Pārējās republikas pilsētās – 15.5:1;
Reģionālās nozīmes pilsētās – 13:1</t>
  </si>
  <si>
    <t>Novados 10:1;
Pierīgas pašvaldību novados 14:1</t>
  </si>
  <si>
    <t>Speciālas valsts stipendijas augstākajā izglītībā  sociāli mazāk aizsargātajiem nav paredzēts piešķirt  (sociālie apstākļi nav iekļauti kā piešķiršanas kritērijs).</t>
  </si>
  <si>
    <t>https://likumi.lv/doc.php?id=266406
https://www.izm.gov.lv/lv/sabiedribas-lidzdaliba/sabiedriskajai-apspriesanai-nodotie-normativo-aktu-projekti/3337-informativais-zinojums-par-izglitibas-attistibas-pamatnostadnu-2014-2020-gadam-istenosanas-2014-2017-gada-starpposma-novertejumu</t>
  </si>
  <si>
    <t>https://likumi.lv/doc.php?id=266406
https://www.izm.gov.lv/lv/sabiedribas-lidzdaliba/sabiedriskajai-apspriesanai-nodotie-normativo-aktu-projekti/3337-informativais-zinojums-par-izglitibas-attistibas-pamatnostadnu-2014-2020-gadam-istenosanas-2014-2017-gada-starpposma-novertejumu
https://ec.europa.eu/eurostat/tgm/table.do?tab=table&amp;init=1&amp;language=en&amp;pcode=tesem030&amp;plugin=1</t>
  </si>
  <si>
    <t>Nodarbināto absolventu īpatsvars (vecuma grupā no 20 līdz 34 gadiem), kuri pabeiguši mācības ne vairāk kā trīs gadus pirms atsauces gada</t>
  </si>
  <si>
    <t>Procesā (SAM 8.3.1., 8.5.2. ietvaros)</t>
  </si>
  <si>
    <t>2017.gadā dati vēl nav pieejami (SAM 8.3.2. projekta ietvaros)</t>
  </si>
  <si>
    <t>Jaunāki dati nav pieejami.</t>
  </si>
  <si>
    <t>Plānots sasniegt uz 2020.gadu augstākās izglītības kvalitātes monitoringa ietvaros. Datubāze šajā gadījumā paredzēta kā vienota datu kopa, kurā apkopota informācija no dažādām jau pastāvošām sistēmām.</t>
  </si>
  <si>
    <t>https://likumi.lv/doc.php?id=266406
https://www.izm.gov.lv/lv/sabiedribas-lidzdaliba/sabiedriskajai-apspriesanai-nodotie-normativo-aktu-projekti/3337-informativais-zinojums-par-izglitibas-attistibas-pamatnostadnu-2014-2020-gadam-istenosanas-2014-2017-gada-starpposma-novertejumu
http://appsso.eurostat.ec.europa.eu/nui/show.do?dataset=educ_uoe_enra10&amp;lang=en</t>
  </si>
  <si>
    <t>Dati būs pieejami 2019.gada nogalē.</t>
  </si>
  <si>
    <t>Nav aktuāls</t>
  </si>
  <si>
    <t>Jauniešu (vecuma grupā 18 - 34 gadi), kas ieguvuši kvalifikāciju sākotnējās profesionālās izglītības programmā un kas kvalifikācijas ieguves ietvaros ir bijuši mācībās vai praksē ārvalstīs, īpatsvars no kopējā kvalifikāciju ieguvušo skaita %</t>
  </si>
  <si>
    <t>Latvija</t>
  </si>
  <si>
    <t>OECD vidējais vai kopējais</t>
  </si>
  <si>
    <t>Min OECD</t>
  </si>
  <si>
    <t>Max OECD</t>
  </si>
  <si>
    <t>Valsts izdevumi izglītībai kā procenti
no IKP (no pamatizglītības līdz terciārajai), 2013. gads (EAG 2016)</t>
  </si>
  <si>
    <t>Vidējais sasniegums zinātnē (PISA 2015)</t>
  </si>
  <si>
    <t>Vidējā trīs gadu tendence lasīt prasmē PISA ietvaros (PISA 2015)</t>
  </si>
  <si>
    <t>Vidējā trīs gadu tendence matemātikā PISA ietvaros (PISA 2015)</t>
  </si>
  <si>
    <t>Vidējā trīs gadu tendence zinātnē PISA ietvaros (PISA 2015)</t>
  </si>
  <si>
    <t>3 gadnieku uzņemšana pirmsskolas izglītībā procentos no tās pašas vecuma grupas iedzīvotāju skaita, 2014. gads (EAG 2016)</t>
  </si>
  <si>
    <t>% no 25-64 gadus veciem iedzīvotājiem, kuru augstākais izglītības sasniegums ir augstākā (terciārā) izglītība, 2014. gads (EAG 2016)</t>
  </si>
  <si>
    <t>% no 25-64 gadus veciem iedzīvotājiem, kuru augstākais izglītības sasniegums ir vismaz vidējā izglītība, 2014. gads (EAG 2016)</t>
  </si>
  <si>
    <t>% no 25-34 gadus veciemiedzīvotājiem, kuru augstākais sasniegums ir profesionālā vidējā vai pēcvidusskolas izglītība (ne terciārā), 2014. gads (EAG 2016)</t>
  </si>
  <si>
    <t>% no 25-64 gadus veciem iedzīvotājiem, kuru augstākais izglītības sasniegums ir pamatizglītība, 2014. gads (EAG 2016)</t>
  </si>
  <si>
    <t>Bezdarba līmenis 25-34 gadu veciem iedzīvotājiem, kuru augstākais sasniegums ir zem vidējās izglītības, 2015 (EAG 2016)</t>
  </si>
  <si>
    <t>Bezdarba līmenis 25-34 gadu veciem iedzīvotājiem, kuru augstākais sasniegums ir vidējā izglītība vai pēcvidējā izglītība (ne terciārā), 2015 (EAG 2016)</t>
  </si>
  <si>
    <t>Bezdarba līmenis 25-34 gadu veciem iedzīvotājiem, kuru augstākais sasniegums ir augstākā (terciārā) izglītība, 2015 (EAG 2016)</t>
  </si>
  <si>
    <t>Pirmais atlases vecums izglītības sistēmā (PISA 2015)</t>
  </si>
  <si>
    <t>Studenti, kuru sekmes zinātnē ir zemākas par 2. līmeni (%) (PISA 2015)</t>
  </si>
  <si>
    <t>Studenti, kuru sekmes zinātnē ir augstākas par 5. līmeni (%) (PISA 2015)</t>
  </si>
  <si>
    <t>Zinātnisko sniegumu atšķirības starp skolām kā procentuālā daļa no OECD vidējās atšķirības zinātnes sniegumā (PISA 2015)</t>
  </si>
  <si>
    <t>Zinātnisko sniegumu atšķirības skolās kā procentuālā daļa no OECD vidējās atšķirības zinātnes sniegumā (PISA 2015)</t>
  </si>
  <si>
    <t>% no kopējā studentu skaita, kas ziņo, ka ir atkārtojuši vismaz vienu klasi sākumskolā, pamatskolā vai vidusskolā (PISA 2015)</t>
  </si>
  <si>
    <t>Zinātnisko sniegumu dispersijas procentuālā daļa PISA testā
skaidrots ESCS (PISA 2015)</t>
  </si>
  <si>
    <t>Atšķirība PISA zinātnes rezultātos starp imigrantiem un neimigrantiem pēc sociālekonomiskā stāvokļa pielāgošanas (PISA 2015)</t>
  </si>
  <si>
    <t>Rezultātu atšķirības starp zēniem un meitenēm zinātnē (PISA 2015)</t>
  </si>
  <si>
    <t>Pielāgotā vidējā prasme pieaugušo (16-65 gadi) lasītprasmē skalā līdz 500 (Pieaugušo prasmju aptauja, 2012)</t>
  </si>
  <si>
    <t>nav datu</t>
  </si>
  <si>
    <t>Pielāgotā vidējā prasme pieaugušo (16-24 gadi) lasītprasmē skalā līdz 500 (Pieaugušo prasmju aptauja, 2012)</t>
  </si>
  <si>
    <t>Vispārējās vidējās izglītības absolvēšanas rādītāji (%), 2013 (EAG 2016)</t>
  </si>
  <si>
    <t>Profesionālās vidējās izglītības absolvēšanas rādītāji (%), 2013 (EAG 2016)</t>
  </si>
  <si>
    <t>Pirmreizējās absolvēšanas rādītāji īstermiņa terciārajā izglītība (2-3 gadi), ISCED 5. līmenis, 2013 (EAG 2016)</t>
  </si>
  <si>
    <t>Rādītāja nosaukums</t>
  </si>
  <si>
    <t>Rādītāja veids</t>
  </si>
  <si>
    <t>2023 mērķa vērtība</t>
  </si>
  <si>
    <t>Iznākuma</t>
  </si>
  <si>
    <t>Rezultāta</t>
  </si>
  <si>
    <t>70%-80%</t>
  </si>
  <si>
    <t>https://likumi.lv/ta/id/278201-darbibas-programmas-izaugsme-un-nodarbinatiba-8-3-1-specifiska-atbalsta-merka-attistit-kompetencu-pieeja-balstitu-visparejas</t>
  </si>
  <si>
    <t>https://likumi.lv/ta/id/284595-darbibas-programmas-izaugsme-un-nodarbinatiba-8-3-2-specifiska-atbalsta-merka-palielinat-atbalstu-visparejas-izglitibas</t>
  </si>
  <si>
    <t>https://likumi.lv/ta/id/283625-darbibas-programmas-izaugsme-un-nodarbinatiba-8-3-4-specifiska-atbalsta-merka-samazinat-priekslaicigu-macibu-partrauksanu</t>
  </si>
  <si>
    <t>https://likumi.lv/ta/id/283023-darbibas-programmas-izaugsme-un-nodarbinatiba-8-3-5-specifiska-atbalsta-merka-uzlabot-pieeju-karjeras-atbalstam-izglitojamajiem</t>
  </si>
  <si>
    <t>https://likumi.lv/ta/id/280100-darbibas-programmas-izaugsme-un-nodarbinatiba-8-3-6-specifiska-atbalsta-merka-ieviest-izglitibas-kvalitates-monitoringa</t>
  </si>
  <si>
    <t>Ieviesto izglītības kvalitātes monitoringa sistēmu skaits</t>
  </si>
  <si>
    <t>https://likumi.lv/ta/id/283669-darbibas-programmas-izaugsme-un-nodarbinatiba-8-4-1-specifiska-atbalsta-merka-pilnveidot-nodarbinato-personu-profesionalo</t>
  </si>
  <si>
    <t>14568 personas</t>
  </si>
  <si>
    <t>9934 personas</t>
  </si>
  <si>
    <t>25693 pesonas</t>
  </si>
  <si>
    <t>12934 personas</t>
  </si>
  <si>
    <t>https://likumi.lv/ta/id/283736-darbibas-programmas-izaugsme-un-nodarbinatiba-8-5-1-specifiska-atbalsta-merka-palielinat-kvalificetu-profesionalas-izglitibas</t>
  </si>
  <si>
    <t>3150 audzēknis</t>
  </si>
  <si>
    <t>11025 audzēknis</t>
  </si>
  <si>
    <t>70%-73%</t>
  </si>
  <si>
    <t>https://likumi.lv/ta/id/281890-darbibas-programmas-izaugsme-un-nodarbinatiba-8-5-2-specifiska-atbalsta-merka-nodrosinat-profesionalas-izglitibas-atbilstibu</t>
  </si>
  <si>
    <t>https://likumi.lv/ta/id/282024-darbibas-programmas-izaugsme-un-nodarbinatiba-8-5-3-specifiska-atbalsta-merka-nodrosinat-profesionalas-izglitibas-iestazu</t>
  </si>
  <si>
    <t>5775 personas</t>
  </si>
  <si>
    <t>4428 personas</t>
  </si>
  <si>
    <t>Veicināt vērtībizglītībā balstītu indivīda profesionālo un sociālo prasmju attīstību dzīvei un konkurētspējai darba vidē</t>
  </si>
  <si>
    <t>Jauniešu skaits, kas ir saņēmuši Youthpass sertifikātu.</t>
  </si>
  <si>
    <t>n/a</t>
  </si>
  <si>
    <t>Aktuālā vērtība, 2016</t>
  </si>
  <si>
    <t>Universal primary and secondary education</t>
  </si>
  <si>
    <t>4.2. By 2030, ensure that all girls and boys have access to quality early childhood development, care and preprimary education so that they are ready for primary education</t>
  </si>
  <si>
    <t>4.4. BY 2030, substantially increase the number of youth and adults who have relevant skills, including technical and vocational skills, for employment, decent jobs and entrepreneurship</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</si>
  <si>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develped countries and other developing countries</t>
  </si>
  <si>
    <t>4.3. By 2030, ensure equal access for all women and men to affordable and quality technical, vocational and tertiary education, including unviersity</t>
  </si>
  <si>
    <t>4.1. By 2030, ensure that all girls and boys complete free, equitable and quality primary and secondary education leading to relevant and Goal-4 effective learning outcomes</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</si>
  <si>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</si>
  <si>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</si>
  <si>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</si>
  <si>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</si>
  <si>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4.C By 2030, substantially increase the supply of qualified teachers, including through international cooperation for teacher training in developing countries, especially least developed countries and small island developing states</t>
  </si>
  <si>
    <t>Relevant skills for decent work</t>
  </si>
  <si>
    <t xml:space="preserve"> Increase the supply of qualified teachers</t>
  </si>
  <si>
    <t>Iesaistīto jauniešu skaits dienā, kuri apgūst jauniešu centros dažādas prasmes neformālās un interešu izglītošanās ceļā.</t>
  </si>
  <si>
    <t>Jauniešu skaits, kas piedalās organizētajās apmācībās jauniešu prasmju pilnveidei.</t>
  </si>
  <si>
    <t>5190-6920</t>
  </si>
  <si>
    <t>Izstrādāts un ieviests jauns vispārējās izglītības pedagogu atalgojuma modelis.</t>
  </si>
  <si>
    <t>Improving the quality and efficiency of education and training</t>
  </si>
  <si>
    <t>Promoting equity, social cohesion and active citizenship</t>
  </si>
  <si>
    <t>Paaugstināt izglītības vides kvalitāti, veicot satura pilnveidi un attīstot atbilstošu infrastruktūru</t>
  </si>
  <si>
    <t>Making lifelong learning and mobility a reality</t>
  </si>
  <si>
    <t>Studiju programmu skaits, kas ieguvušas starptautiska līmeņa kvalitāti apliecinošus dokumentus (starptautisku akreditāciju).</t>
  </si>
  <si>
    <t>Proportion of children under 5 years of age who are developmentally on track in health, learning and psychosocial well-being, by sex</t>
  </si>
  <si>
    <t>Participation rate in organized learning (one year before the official primary entry age), by sex</t>
  </si>
  <si>
    <t>Participation rate of youth and adults in formal and non-formal education and training in the previous 12 months, by sex</t>
  </si>
  <si>
    <t>Proportion of youth and adults with information and communications technology (ICT) skills, by type of skill</t>
  </si>
  <si>
    <t>Parity indices (female/male, rural/urban, bottom/top wealth quintile and others such as disability status, indigenous peoples and conflict-affected, as data become available) for all education indicators on this list that can be disaggregated</t>
  </si>
  <si>
    <t>Proportion of population in a given age group achieving at least a fixed level of proficiency in functional (a) literacy and (b) numeracy skills, by sex</t>
  </si>
  <si>
    <t>Extent to which (i) global citizenship education and (ii) education for sustainable development, including gender equality and human rights, are mainstreamed at all levels in: (a) national education policies, (b) curricula, (c) teacher education and (d) student assessment</t>
  </si>
  <si>
    <t>Proportion of schools with access to: (a) electricity; (b) Internet for pedagogical purposes; and (c) computers for pedagogical purposes</t>
  </si>
  <si>
    <t>Volume of official development assistance flows for scholarships by sector and type of study</t>
  </si>
  <si>
    <t>Proportion of teachers in: (a) pre-primary education; (b) primary education; (c) lower secondary education; and (d) upper secondary education who have received at least the minimum organized teacher training (e.g., pedagogical training) pre-service or in-service required for teaching at the relevant level in a given country, by sex</t>
  </si>
  <si>
    <t>Proportion of schools with access to: (d) adapted infrastructure and materials for students with disabilities</t>
  </si>
  <si>
    <t>Proportion of schools with access to: (e) basic drinking water; (f) single-sex basic sanitation facilities; and (g) basic handwashing facilities (as per the WASH indicator definitions)</t>
  </si>
  <si>
    <t>Proportion of children and young people (a) in Grade 2 or 3 achieving at least a minimum proficiency level in (i) reading, by sex</t>
  </si>
  <si>
    <t>Proportion of children and young people (b) at the end of primary education achieving at least a minimum proficiency level in (i) reading, by sex</t>
  </si>
  <si>
    <t>Proportion of children and young people (c) at the end of lower secondary education achieving at least a minimum proficiency level in (i) reading, by sex</t>
  </si>
  <si>
    <t>Proportion of children and young people (a) in Grade 2 or 3 achieving at least a minimum proficiency level in (ii) mathematics, by sex</t>
  </si>
  <si>
    <t>Proportion of children and young people (b) at the end of primary education achieving at least a minimum proficiency level in (ii) mathematics, by sex</t>
  </si>
  <si>
    <t>Proportion of children and young people (c) at the end of lower secondary education achieving at least a minimum proficiency level in (ii) mathematics, by sex</t>
  </si>
  <si>
    <t>Adapted infrastructure and materials for students with disabilities - 17,7% (primary), 17,3% (lower secondary), 17,2% (upper secondary)</t>
  </si>
  <si>
    <t>Early childhood development and universal pre-primary education</t>
  </si>
  <si>
    <t>Vai 2030.gada mērķis ir sasniegts?</t>
  </si>
  <si>
    <t>High-performing learners (15-year-olds; PISA levels 5 and 6), % in natural sciences</t>
  </si>
  <si>
    <t>Employment rate of recent graduates by educational attainment (age 20-34 having left education 1-3 years before reference year)</t>
  </si>
  <si>
    <t>Early leavers from education and training (age 18-24)</t>
  </si>
  <si>
    <t>Tertiary educational attainment (age 30-34)</t>
  </si>
  <si>
    <t>Adult participation in learning (age 25-64)</t>
  </si>
  <si>
    <t>https://eur-lex.europa.eu/legal-content/EN/ALL/?uri=celex%3A52009XG0528%2801%29</t>
  </si>
  <si>
    <t>Startegic objective</t>
  </si>
  <si>
    <t>Stratēģiskais mērķis</t>
  </si>
  <si>
    <t>Uzlabot izglītības un apmācības kvalitāti un efektivitāti</t>
  </si>
  <si>
    <t>Mūžizglītību un mobilitāti padarīt par realitāti</t>
  </si>
  <si>
    <t>Veicināt taisnīgumu, sociālo kohēziju un pilsonisko aktivitāti</t>
  </si>
  <si>
    <t>Pirmsskolas izglītība</t>
  </si>
  <si>
    <t>Vidējā izglītība</t>
  </si>
  <si>
    <t>Profesionālā pamatizglītība</t>
  </si>
  <si>
    <t>x</t>
  </si>
  <si>
    <t>The share of low-achieving 15-year-olds in reading</t>
  </si>
  <si>
    <t>The share of low-achieving 15-year-olds in mathematics and science</t>
  </si>
  <si>
    <t>The share of low-achieving 15-year-olds in science</t>
  </si>
  <si>
    <t>Pieaugušo izglītībā iesaistīto personu īpatsvars 25-64 gadu vecumā, %</t>
  </si>
  <si>
    <t>Iedzīvotāju īpatsvars vecuma grupā 30-34 gadi ar augstāko izglītību, %</t>
  </si>
  <si>
    <t>Skolu nepabeigušo un izglītībā neiesaistīto iedzīvotāju īpatsvars vecuma grupā 18-24 gadi, %</t>
  </si>
  <si>
    <t>Early childhood education (from age 4 to starting age of compulsory primary education)</t>
  </si>
  <si>
    <t>Bērnu skaita īpatsvars, kas iesaistīti pirmsskolas izglītībā vecumā no 4 gadiem līdz obligātās pamatizglītības (1.klase) sākšanas vecumam, %</t>
  </si>
  <si>
    <t>Learning mobility in initial vocational education and training (IVET) (18-34 year-olds who had an IVET-related study or training period abroad)</t>
  </si>
  <si>
    <t>Learning mobility in higher education (higher education graduates who had a period of higher education-related study or training abroad)</t>
  </si>
  <si>
    <t>Mērķa vērtība LV, 2020</t>
  </si>
  <si>
    <t>Aktuālā vērtība, 2018</t>
  </si>
  <si>
    <t>Mērķa vērtība ES 2020</t>
  </si>
  <si>
    <t>Indicator</t>
  </si>
  <si>
    <t>4.1. Līdz 2030. gadam nodrošināt, ka visas meitenes un zēni iegūst bezmaksas, vienlīdzīgu un kvalitatīvu pamatizglītību un vidējo izglītību, kas ļauj sasniegt atbilstošus un efektīvus mācību rezultātus</t>
  </si>
  <si>
    <t>4.2. Līdz 2030. gadam nodrošināt, ka visām meitenēm un zēniem ir pieejami kvalitatīva agrīnās pirmsskolas attīstības un aprūpes pakalpojumi un pirmsskolas izglītība, lai viņus sagatavotu pamatizglītībai</t>
  </si>
  <si>
    <t>4.3. Līdz 2030. gadam nodrošināt visām sievietēm un vīriešiem vienlīdzīgu piekļuvi pieejamai un kvalitatīvai tehniskajai, profesionālajai un terciārajai izglītībai, tostarp universitātes izglītībai</t>
  </si>
  <si>
    <t>4.4. Līdz 2030. gadam ievērojami palielināt to jauniešu un pieaugušo skaitu, kuriem ir nodarbinātībai, pienācīgas kvalitātes darba veikšanai un uzņēmējdarbībai piemērotas prasmes — tostarp tehniskās un profesionālās prasmes</t>
  </si>
  <si>
    <t>4.5. Līdz 2030. gadam izskaust dzimumu atšķirības izglītībā un nodrošināt neaizsargātiem iedzīvotājiem, tostarp personām ar invaliditāti, pirmiedzīvotājiem un neaizsargātiem bērniem, vienlīdzīgu piekļuvi visiem izglītības un profesionālās apmācības līmeņiem</t>
  </si>
  <si>
    <t>4.6. Līdz 2030. gadam nodrošināt, ka visi jaunieši un ievērojama daļa pieaugušo — gan vīriešu, gan sieviešu — apgūst rakstpratību un rēķinātprasmi</t>
  </si>
  <si>
    <t>4.7 Līdz 2030. gadam nodrošināt, ka visi apmācāmie apgūst zināšanas un prasmes, kas vajadzīgas ilgtspējīgas attīstības veicināšanai, tostarp izglītojot par ilgtspējīgu attīstību un ilgtspējīgu dzīvesveidu, cilvēktiesībām, dzimumu līdztiesību, veicinot miera un nevardarbības kultūru, globālo pilsoniskumu un radot izpratni par kultūras daudzveidību un kultūras ieguldījumu ilgtspējīgā attīstībā</t>
  </si>
  <si>
    <t>4.A Veidot un modernizēt izglītības iestādes, kas ņem vērā bērnu, invalīdu un dzimumu īpašās vajadzības, un nodrošināt visiem drošu, nevardarbīgu un efektīvu mācību vidi</t>
  </si>
  <si>
    <t>4.B Līdz 2020. gadam visā pasaulē ievērojami palielināt to stipendiju skaitu, kas pieejamas jaunattīstības valstīm un jo īpaši vismazāk attīstītajām valstīm, mazo salu jaunattīstības valstīm un Āfrikas valstīm, augstākās izglītības un profesionālās apmācības apguvei informācijas un sakaru tehnoloģiju, tehniskajās, inženiertehniskajās un zinātnes programmās attīstītajās valstīs un citās jaunattīstības valstīs</t>
  </si>
  <si>
    <t>4.C Līdz 2030. gadam ievērojami palielināt kvalificētu pedagogu skaitu, cita starpā īstenojot starptautiskus sadarbības pasākumus pedagogu apmācībai jaunattīstības valstīs un jo īpaši vismazāk attīstītajās valstīs un mazo salu jaunattīstības valstīs</t>
  </si>
  <si>
    <t>Universāla pamatizglītība un vidējā izglītība</t>
  </si>
  <si>
    <t>Agrīnās pirmsskolas attīstības un aprūpes pakalpojumi un pirmsskolas izglītība</t>
  </si>
  <si>
    <t>Equal access to technical/vocational and higher education</t>
  </si>
  <si>
    <t>Vienlīdzīga piekļuve profesionālajai un terciārajai izglītībai</t>
  </si>
  <si>
    <t>Piemērotas prasmes darba veikšanai un uzņēmējdarbībai</t>
  </si>
  <si>
    <t>Dzimumu vienlīdzība un iekļaušana</t>
  </si>
  <si>
    <t>Universāla jauniešu un pieaugušo rakstpratība</t>
  </si>
  <si>
    <t>Universal youth and adult literacy</t>
  </si>
  <si>
    <t>Gender equality and inclusion</t>
  </si>
  <si>
    <t>Education for sustainable development and global citizenship</t>
  </si>
  <si>
    <t>Zināšanu apguve ilgtspējīgas attīstības veicināšanai</t>
  </si>
  <si>
    <t>Efektīva mācību vide</t>
  </si>
  <si>
    <t>Expand the number of scholarships available to developing countries</t>
  </si>
  <si>
    <t>Effective learning environments</t>
  </si>
  <si>
    <t>Stipendiju palielināšana jaunattīstības valstīm</t>
  </si>
  <si>
    <t>Kvalificētu pedagogu skaita palielināšana</t>
  </si>
  <si>
    <t>Target (short version)</t>
  </si>
  <si>
    <t>Mērķis (īsā versija)</t>
  </si>
  <si>
    <t>Target (long version)</t>
  </si>
  <si>
    <t>Mērķis (garā versija)</t>
  </si>
  <si>
    <t>SAM Nr.</t>
  </si>
  <si>
    <t>Nodrošināt kompetenču pieejā balstīta vispārējās izglītības satura aprobāciju atbilstoši vispārējās izglītības obligātā satura aprakstam un mācību satura ieviešanu pirmsskolas izglītības, pamatizglītības un vidējās izglītības pakāpē.</t>
  </si>
  <si>
    <t>Vadlīniju un valsts standartu skaits vispārējā izglītībā (valsts pirmsskolas izglītības vadlīnijas, valsts pamatizglītības standarts un valsts vispārējās vidējās izglītības standarts), kuru aprobācijai un ieviešanai saņemts Eiropas Sociālā fonda atbalsts</t>
  </si>
  <si>
    <t>Kompetenču pieejā balstītu izglītojamajiem (tai skaitā izglītojamajiem ar mācīšanās traucējumiem) un pedagogiem paredzētu mācību un metodisko līdzekļu skaits, kuru izstrādei piešķirts Eiropas Sociālā fonda atbalsts</t>
  </si>
  <si>
    <t>Apstiprināto vadlīniju un valsts standartu skaits vispārējā izglītībā, kas nodrošina kompetenču pieejā balstīta mācību satura īstenošanu</t>
  </si>
  <si>
    <t>Dalība starptautiskos izglītības pētījumos un starptautisku organizāciju īstenoti pētījumi izglītības politikas izstrādei, rīcībpolitikas ieviešanas un ietekmes izvērtēšanai.</t>
  </si>
  <si>
    <t>Atbalstīto starptautisko pētījumu skaits</t>
  </si>
  <si>
    <t>Nodrošināt izglītības pakalpojuma daudzveidību, uzlabojot izglītojamo kompetences un mācību sasniegumus.</t>
  </si>
  <si>
    <t>Vispārējās izglītības iestāžu skaits, kas saņēmušas Eiropas Sociālā fonda atbalstu individuālas mācību pieejas attīstībai un ieviešanai izglītojamo kompetenču attīstībai</t>
  </si>
  <si>
    <t>Vispārējās izglītības iestāžu skaits, kas ieviesušas individuālu pieeju izglītojamo kompetenču attīstībai</t>
  </si>
  <si>
    <t>Samazināt priekšlaicīgu mācību pārtraukšanu, īstenojot preventīvus un intervences pasākumus.</t>
  </si>
  <si>
    <t>Izglītības iestāžu skaits, kas saņēmušas Eiropas Sociālā fonda atbalstu priekšlaicīgas mācību pārtraukšanas riska mazināšanai</t>
  </si>
  <si>
    <t>Izglītības iestāžu skaits, kas ieviesušas un nodrošina sistēmisku atbalstu priekšlaicīgas mācību pārtraukšanas riska mazināšanai</t>
  </si>
  <si>
    <t>Uzlabot pieeju karjeras atbalstam izglītojamiem vispārējās un profesionālās izglītības iestādēs.</t>
  </si>
  <si>
    <t>To vispārējās un profesionālās izglītības iestāžu skaits, kuras saņēmušas Eiropas Sociālā fonda atbalstu karjeras izglītībai un karjeras attīstības atbalstam</t>
  </si>
  <si>
    <t>To vispārējās un profesionālās izglītības iestāžu skaits, kuras nodrošina karjeras atbalstu izglītojamiem</t>
  </si>
  <si>
    <t>Pilnveidot nodarbināto personu profesionālo kompetenci, lai laikus novērstu darbaspēka kvalifikācijas neatbilstību darba tirgus pieprasījumam, veicinātu strādājošo konkurētspēju un darba produktivitātes pieaugumu.</t>
  </si>
  <si>
    <t xml:space="preserve">Nodarbināto personu skaits vecumā no 17 gadiem, kas pilnveidojušas kompetenci pēc dalības Eiropas Sociālā fonda mācībās, izņemot nodarbinātos ar zemu izglītības līmeni </t>
  </si>
  <si>
    <t>Nodarbināto personu ar zemu izglītības līmeni skaits vecumā no 17 gadiem, kas pilnveidojušas kompetenci pēc dalības Eiropas Sociālā fonda mācībās</t>
  </si>
  <si>
    <t>Nodarbināto personu skaits vecumā no 17 gadiem, kas saņēmušas Eiropas Sociālā fonda atbalstu dalībai mācībās pieaugušo izglītībā, izņemot nodarbinātos ar zemu izglītības līmeni</t>
  </si>
  <si>
    <t>Nodarbināto personu ar zemu izglītības līmeni skaits vecumā no 17 gadiem, kas saņēmušas Eiropas Sociālā fonda atbalstu dalībai mācībās pieaugušo izglītībā</t>
  </si>
  <si>
    <t>Pilnveidot profesionālās izglītības saturu un saskaņā ar Latvijas kvalifikācijas ietvarstruktūru aktualizēt un izstrādāt profesiju standartus un profesionālās kvalifikācijas prasības, kā arī izstrādāt profesionālās kvalifikācijas eksāmenu saturu, ieviešot izglītības programmu modulāro pieeju un nodrošinot nepieciešamos mācību līdzekļus programmu kvalitatīvai īstenošanai, lai tādā veidā pilnveidotu nozaru kvalifikācijas sistēmu.</t>
  </si>
  <si>
    <t>Profesiju standartu un profesionālās kvalifikācijas pamatprasību skaits, kuru izstrādei piešķirts Eiropas Sociālā fonda atbalsts</t>
  </si>
  <si>
    <t>Modulāro profesionālās izglītības programmu skaits, kuru izstrādei piešķirts Eiropas Sociālā fonda atbalsts</t>
  </si>
  <si>
    <t>Atbalstīto un apstiprināto profesiju standartu un profesionālās kvalifikācijas pamatprasību skaits</t>
  </si>
  <si>
    <t>Nodrošināt izglītības iestādēm, kas īsteno sākotnējās profesionālās izglītības, kā arī profesionālās tālākizglītības un profesionālās ievirzes izglītības programmas, efektīvu pārvaldību un iesaistītā personāla profesionālās kompetences pilnveidi.</t>
  </si>
  <si>
    <t>Nodarbinātas personas, kas saņēmušas Eiropas Sociālā fonda atbalstu mācībām (pedagogi, administrācija, prakses vadītāji, amata meistari, nozares pārstāvji)</t>
  </si>
  <si>
    <t>Kvalifikāciju ieguvušo personu skaits pēc dalības Eiropas Sociālā fonda mācībās profesionālās kompetences pilnveidei (pedagogi, administrācija, prakses vadītāji, amata meistari un nozares pārstāvji, kas pilnveidojuši profesionālo kompetenci)</t>
  </si>
  <si>
    <t>Palielināt kvalificētu izglītības iestāžu izglītojamo skaitu pēc to dalības darba vidē balstītās mācībās vai darba devēja vadītās praktiskās mācībās un mācību praksēs.</t>
  </si>
  <si>
    <t>Audzēkņu skaits, kas iesaistīti darba vidē balstītās mācībās Eiropas Sociālā fonda atbalsta ietvaros</t>
  </si>
  <si>
    <t>Audzēkņu skaits, kas piedalījušies mācību praksē uzņēmumā Eiropas Sociālā fonda atbalsta ietvaros</t>
  </si>
  <si>
    <t>Atbalstīto audzēkņu īpatsvars, kuri pēc dalības darba vidē balstītās mācībās ir ieguvuši profesijas apguvi vai kvalifikāciju apliecinošu dokumentu un sešu mēnešu laikā pēc kvalifikācijas ieguves ir nodarbināti</t>
  </si>
  <si>
    <t>Atbalstīto audzēkņu īpatsvars, kuri pēc dalības mācību praksēs uzņēmumos ir ieguvuši profesijas apguvi vai kvalifikāciju apliecinošu dokumentu un sešu mēnešu laikā pēc kvalifikācijas ieguves ir nodarbināti</t>
  </si>
  <si>
    <t>Proportion of children aged 11 years who have suffered at least twice in the last couple of months from peer violence in the educational establishment, %.</t>
  </si>
  <si>
    <t>15-24-year-olds - job seekers not involved in education, %</t>
  </si>
  <si>
    <t>The unemployment rate of graduates (Bachelor, Masters and Doctors) 18 months after graduation, as a percentage of the unemployment rate of graduates of all educational institutions.</t>
  </si>
  <si>
    <t>Share of graduates (ISCED 5 and 6) in STEM fields from the total number of graduates, %</t>
  </si>
  <si>
    <t>Child special needs and learning difficulties diagnosed at an early age to carry out a timely prevention and correction work, %.</t>
  </si>
  <si>
    <t xml:space="preserve">Percentage of academic staff (excluding colleges) with PhD, %
</t>
  </si>
  <si>
    <t>Number of academic staff participating in mobility activities</t>
  </si>
  <si>
    <t>Percentage of age structure of academic staff (30-49 years of age),% of total academic staff</t>
  </si>
  <si>
    <t>Percentage of foreign teaching staff at ISCED levels 5 and 6, % of total academic staff</t>
  </si>
  <si>
    <t>Number of scholarships awarded to foreign students per year</t>
  </si>
  <si>
    <t>The share of foreign students (within student mobility) of the total number of students, %</t>
  </si>
  <si>
    <t>Ensuring the availability of support personnel (psychologist, speech therapist, special educator, social educator) in educational institutions, %.</t>
  </si>
  <si>
    <t xml:space="preserve">Number of Latvian language teachers working with adults who have received support as second and foreign language teachers </t>
  </si>
  <si>
    <t>Share of students who have completed training based on the working environment and have undergone training in courses 1 and 2 (%)</t>
  </si>
  <si>
    <t>The share of 30-34 year-olds with tertiary educational attainment </t>
  </si>
  <si>
    <t>The share of higher education institutions with upgraded technical infrastructure through ERDF funds, % of the total number of facilities.</t>
  </si>
  <si>
    <t>Ratio of the lower salary rate of professors of higher education institutions to the average monthly salary of workers in the country published in the official statistical statement of the CSB</t>
  </si>
  <si>
    <t>Share of higher education graduates that had a period of higher education-related study or training (including work placements) abroad</t>
  </si>
  <si>
    <t>Number of university students participating in mobility activities</t>
  </si>
  <si>
    <t>Children between the age of 4 and the age of starting compulsory education participating in early childhood education.</t>
  </si>
  <si>
    <t>Children and young people with special needs (including disability) continuing education after the acquisition of compulsory education, %</t>
  </si>
  <si>
    <t>Involvement of children and young people in events of major festivals for the Republic of Latvia</t>
  </si>
  <si>
    <t>Percentage of children and young people involved in non-formal and interest education activities</t>
  </si>
  <si>
    <t>The share of budget places in STEM, % of the total number of budget places.</t>
  </si>
  <si>
    <t>Dalībnieku skaits, kas piedalās organizētajās apmācībās darbā ar jaunatni iesaistīto personu prasmju pilnveidei</t>
  </si>
  <si>
    <t>Ensuring participation in international training by those involved in the work of youth. Number of participants.</t>
  </si>
  <si>
    <t>Share of digital learning resources in general and vocational education, % of total learning resources</t>
  </si>
  <si>
    <t>Proportion of PhD graduates (% of the total number of degrees or qualifications)</t>
  </si>
  <si>
    <t>Number of learners involved in the song and dance festival process and civil activities, % of the total number of students in general education institutions</t>
  </si>
  <si>
    <t>The amount of funding per educatee.</t>
  </si>
  <si>
    <t>Total number of beneficiaries of financial support</t>
  </si>
  <si>
    <t>Qualifications to be obtained from the total number of qualifications to be obtained, %</t>
  </si>
  <si>
    <t>A sustainable higher education financing model that allows the achievement of the NAP 2020 targets</t>
  </si>
  <si>
    <t>Average salary (gross) of workers in education compared to the average national salary, %</t>
  </si>
  <si>
    <t>Educational institutions use the E-twinning platform for cooperation with other European educational institutions,% of all educational institutions</t>
  </si>
  <si>
    <t>Percentage of educational institutions involved in the quality monitoring of education, %</t>
  </si>
  <si>
    <t>Number of educational studies</t>
  </si>
  <si>
    <t>Share of early school leavers from Roma ethnicity,%</t>
  </si>
  <si>
    <t>Changes to the regulatory enactments regulating national examinations</t>
  </si>
  <si>
    <t>A new standard of general education has been developed, accredited, introduced</t>
  </si>
  <si>
    <t>Development of a system for monitoring the progress of graduates of higher education institutions</t>
  </si>
  <si>
    <t>Established and maintained national institution for the quality assurance of higher education</t>
  </si>
  <si>
    <t>A single higher education information system has been established which includes registers of academic and scientific staff, registers of students, diplomas, and the database required for accreditation</t>
  </si>
  <si>
    <t>Establishing a single adult education information system</t>
  </si>
  <si>
    <t>Study direction boards are established and operating</t>
  </si>
  <si>
    <t>Number of young people who have received Youthpass certificate</t>
  </si>
  <si>
    <t>Proportion between the number of career counselors and  the number of students in general and vocational education institutions in the territory of the municipality</t>
  </si>
  <si>
    <t>Total number of educational establishments in which career education services are available</t>
  </si>
  <si>
    <t>Development of the regulatory base</t>
  </si>
  <si>
    <t>Share of assessed heads of educational establishments</t>
  </si>
  <si>
    <t>Percentage of children in the age of compulsory education who are not registered in any educational institution, %</t>
  </si>
  <si>
    <t>Immigrants included in the primary education system, %.</t>
  </si>
  <si>
    <t>Percentage of teachers who have achieved quality level 4 and 5, %</t>
  </si>
  <si>
    <t>Percentage of teachers involved in further education training activities, % of the total number of teachers</t>
  </si>
  <si>
    <t>Number of teachers involved in further education training activities</t>
  </si>
  <si>
    <t xml:space="preserve">Percentage of teachers under the age of 29 at ISCED level 2 and 3, % of the total number of teachers </t>
  </si>
  <si>
    <t>Linking the performance quality assessment system of teachers (including teachers of vocational education institutions) to remuneration.</t>
  </si>
  <si>
    <t>Year-on-year cumulative increase of individuals with professional skills acquired outside the formal education system, including base figures, %</t>
  </si>
  <si>
    <t>Increase in the benchmark ranking of the countries of the EFA Development Index</t>
  </si>
  <si>
    <t>Share of adult (25-64 year-olds) participation in lifelong learning</t>
  </si>
  <si>
    <t>Number of requests in SEIS for changes needed for development</t>
  </si>
  <si>
    <t>An improved framework for national qualifications in vocational education in relation with the framework of the European Qualifications Framework</t>
  </si>
  <si>
    <t>Number of vocational education teachers/specialists participating in mobility activities</t>
  </si>
  <si>
    <t>Number of local raw materials, products and services used in schools and pre-schools in the previous year</t>
  </si>
  <si>
    <t>High-performing learners (15-year-olds; PISA levels 5 and 6), % in reading</t>
  </si>
  <si>
    <t>Low-performing students (15 year-olds; PISA 1 and lower), % in natural sciences</t>
  </si>
  <si>
    <t>Low-performing students (15 year-olds; PISA 1 and lower), % in reading</t>
  </si>
  <si>
    <t>Low-performing students (15 year-olds; PISA 1 and lower), % in math</t>
  </si>
  <si>
    <t>Number of learners per computer for training at ISCED 1-3 levels (not older than 5 years)</t>
  </si>
  <si>
    <t>Early leavers from education and training, 18-24 year-olds</t>
  </si>
  <si>
    <t>Amendments to the legal framework of the Law on Higher Education and other regulatory enactments</t>
  </si>
  <si>
    <t>Annual public spending on education, % of GDP</t>
  </si>
  <si>
    <t>Number of studies done</t>
  </si>
  <si>
    <t>Number of general education teachers/specialists participating in mobility activities</t>
  </si>
  <si>
    <t>Increased quality of education content</t>
  </si>
  <si>
    <t>Aktuālā vērtība, 2017</t>
  </si>
  <si>
    <t>Mērķa vērtība, 2020</t>
  </si>
  <si>
    <t>Mērķa vērtība, 2017</t>
  </si>
  <si>
    <t>Proportion of students in 1st level vocational higher education programmes (college level programmes), %</t>
  </si>
  <si>
    <t>Number of PhD students in joint doctoral programmes</t>
  </si>
  <si>
    <t>Increased number of students in colleges in STEM programmes at the first level vocational higher education</t>
  </si>
  <si>
    <t>Share of modernised vocational education programmes, % of the total number of vocational education programmes implemented by vocational education institutions.</t>
  </si>
  <si>
    <t>The availability of information on the internet regarding educational opportunities in Latvia (the number of all levels and types of educational programmes in databases) has been ensured.</t>
  </si>
  <si>
    <t>Increase of information on the “Profesiju pasaule” (World of Professions) website on business directions and basic occupations on the labour market, description and visualization (interviews, photo galleries, video).</t>
  </si>
  <si>
    <t>Number of youth centres</t>
  </si>
  <si>
    <t>Number of organised training for the development of youth skills</t>
  </si>
  <si>
    <t>Number of organised training for the development of skills for youth workers</t>
  </si>
  <si>
    <t>Number of youth specialists participating in qualification courses organised by the MoE</t>
  </si>
  <si>
    <t>Organised adaptation process for new students</t>
  </si>
  <si>
    <t>Established and maintained a single database (study programme database, expert database, etc.) required to assess the external and internal quality of higher education</t>
  </si>
  <si>
    <t>National co-financing for the remuneration of trainers for the implementation of vocational sports education programmes, %</t>
  </si>
  <si>
    <t>Number of study programmes which have obtained quality documents at international level (international accreditation)</t>
  </si>
  <si>
    <t>Percentage of young people (18-34 years) who have obtained qualifications under the initial vocational training programme and who have been in training or practice abroad as part of their qualification, % of the total number of qualifications</t>
  </si>
  <si>
    <t>Number of adult educators participating in mobility activities</t>
  </si>
  <si>
    <t>The percentage of foreign students studying for degree or qualification, of the total number of students, %</t>
  </si>
  <si>
    <t>Proportion of educatees in general and vocational education at secondary education level, %</t>
  </si>
  <si>
    <t>Number of educatees enrolled in initial vocational training participating in mobility activities</t>
  </si>
  <si>
    <t>Ratio of the number of educatees (children) to one monthly salary rate of the teacher in the municipalities</t>
  </si>
  <si>
    <t>Ratio of the number of educatees (children) to one monthly salary rate of the teacher in the cities</t>
  </si>
  <si>
    <t>Ensured accountancy of number of disabled educatees in general education, vocational education and higher education institutions</t>
  </si>
  <si>
    <t>Number of standarts for programmes</t>
  </si>
  <si>
    <t>Number of events for learning the Latvian language and culture for the diaspora</t>
  </si>
  <si>
    <t>Number of participants participating in organised training for the development of the skills of those involved in youth</t>
  </si>
  <si>
    <t>Number of young people participating in organised training for the development of youth skills.</t>
  </si>
  <si>
    <t>The number of projects implemented for youth initiatives that ensure youth involvement in various self-initiated activities and participation in local and regional democratic processes.</t>
  </si>
  <si>
    <t>Number of projects implemented under the Erasmus + program</t>
  </si>
  <si>
    <t>Number of participants involved in Erasmus + program</t>
  </si>
  <si>
    <t>The number of young people involved per day who acquire different skills in youth centres through non-formal and interest learning</t>
  </si>
  <si>
    <t>Proportion of students discharged from vocational secondary education institutions for poor results and non-attendance of lessons, %.</t>
  </si>
  <si>
    <t>Activities of the European Commission consultancy and information exchange network Euroguidance for the development of career support professional skills, number of activities.</t>
  </si>
  <si>
    <t>Number of projects introduced to implement non-governmental organisations or local government non-formal education programmes for the development of youth social skills, promoting healthy and active forms of life.</t>
  </si>
  <si>
    <t>Number of long-term courses for young people at risk of social exclusion, particularly those in day-care centres, group apartments, detention facilities, children's homes, etc.</t>
  </si>
  <si>
    <t>The share of educatees with special needs who are integrated learners in general education institutions at ISCED 1-3,% of the total number of learners</t>
  </si>
  <si>
    <t>Decreased segregation of social groups under the risk of exclusion during the education process</t>
  </si>
  <si>
    <t>Established career support system and accessibility to these services</t>
  </si>
  <si>
    <t>Improved monitoring of children at the age of compulsory education not registered in the education institution</t>
  </si>
  <si>
    <t>Increased accessibility to education services</t>
  </si>
  <si>
    <t>Increased share of people participating in education</t>
  </si>
  <si>
    <t>Increased early diagnostics practice of special needs and learning difficulties</t>
  </si>
  <si>
    <t>Increased competitiveness of academic personnel</t>
  </si>
  <si>
    <t>Increased participation of children and youngsters in the preservation of cultural heritage, civic and out of school activities</t>
  </si>
  <si>
    <t>Increased skills of the youth</t>
  </si>
  <si>
    <t>Ensured support of work-based learning and practice-based education development in vocational education</t>
  </si>
  <si>
    <t>Increased participation of youth at-risk of social exclusion in informal education</t>
  </si>
  <si>
    <t>Ensured education process according to changing needs of the labor market</t>
  </si>
  <si>
    <t>Ensured modern learning process in the secondary education</t>
  </si>
  <si>
    <t>Improved infrastructure of higher education institutions for the implementation of modern study process</t>
  </si>
  <si>
    <t>Improved education institution infrastructure for modern learning/study process</t>
  </si>
  <si>
    <t>Increased investments of financial resources in education</t>
  </si>
  <si>
    <t>Developed and approbated new unified vocational and general education institution head assessment system</t>
  </si>
  <si>
    <t>Developed and introduced new general education teacher remuneration model</t>
  </si>
  <si>
    <t>Increased state co-financing for vocational orientation education sports’ program implementation</t>
  </si>
  <si>
    <t>Introduced new educator motivation system</t>
  </si>
  <si>
    <t>Developed and introduced new higher education financing model</t>
  </si>
  <si>
    <t>Support for higher education study direction governance, policy implementation and policy analysis system development</t>
  </si>
  <si>
    <t>Attracted foreign students.</t>
  </si>
  <si>
    <t>Ensured educator, academic personnel, adult education personnel professional development and international experience exchange</t>
  </si>
  <si>
    <t>Izstrādāts un ieviests jauns, kompetencēs balstīts vispārējās izglītības saturs.</t>
  </si>
  <si>
    <t>Introduced general education standard based on the development of new competences</t>
  </si>
  <si>
    <t>Increased professional competence of educators and academic staff in line with modern education requirements</t>
  </si>
  <si>
    <t>Increased human resources capacity in education</t>
  </si>
  <si>
    <t>Policy result</t>
  </si>
  <si>
    <t>Bērnu un jauniešu proporcija 2. vai 3. klasē, kas sasnieguši vismaz minimālo līmeni matemātikā, iedalījumā pēc dzimuma</t>
  </si>
  <si>
    <t>Bērnu un jauniešu proporcija 2. vai 3. klasē, kas sasnieguši vismaz minimālo līmeni lasītprasmē, iedalījumā pēc dzimuma</t>
  </si>
  <si>
    <t>Bērnu un jauniešu proporcija pamatizglītības otrā posma beigu daļā, kas sasnieguši vismaz minimālo līmeni lasītprasmē, iedalījumā pēc dzimuma</t>
  </si>
  <si>
    <t>Bērnu un jauniešu proporcija pamatizglītības otrā posma beigu daļā, kas sasnieguši vismaz minimālo līmeni matemātikā, iedalījumā pēc dzimuma</t>
  </si>
  <si>
    <t>Bērnu un jauniešu proporcija pamatizglītības pirmā posma beigu daļā, kas sasnieguši vismaz minimālo līmeni lasītprasmē, iedalījumā pēc dzimuma</t>
  </si>
  <si>
    <t>Bērnu un jauniešu proporcija pamatizglītības pirmā posma beigu daļā, kas sasnieguši vismaz minimālo līmeni matemātikā, iedalījumā pēc dzimuma</t>
  </si>
  <si>
    <t>Dalības līmenis formālajā izglītībā (gadu pirms oficiālā pirmskolas vecuma), iedalījumā pēc dzimuma</t>
  </si>
  <si>
    <t>Jauniešu un pieaugušo dalības līmenis formālajā un neformālajā izglītībā un mācībās iepriekšējo 12 mēnešu laikā, iedalījumā pēc dzimuma</t>
  </si>
  <si>
    <t>Jauniešu un pieaugušo īpatsvars ar informācijas un komunikācijas tehnoloģiju (IKT) prasmēm, iedalījumā pēc prasmju veida</t>
  </si>
  <si>
    <t>Izglītības iestāžu īpatsvars, kurām ir piekļuve: a) elektrībai; b) internetam (pedagoģiskiem mērķiem); un c) datoriem (pedagoģiskiem mērķiem)</t>
  </si>
  <si>
    <t>Iedzīvotāju īpatsvars konkrētā vecuma grupā, kas sasniedz vismaz fiksētu prasmju līmeni a) rakstpratība un b) rēķināšanas prasmēs, iedalījumā pēc dzimuma</t>
  </si>
  <si>
    <t>Izglītojamajiem ar garīgās attīstības traucējumiem un pedagogiem paredzētu mācību un metodisko līdzekļu skaits, kuru izstrādei piešķirts Eiropas Sociālā fonda atbalsts</t>
  </si>
  <si>
    <t>Provision of funding for the acquisition of teaching materials</t>
  </si>
  <si>
    <t>Ensured professional development for persons involved in the work with youth.</t>
  </si>
  <si>
    <t>Ensured international training and study internships.</t>
  </si>
  <si>
    <t>Increased levels of ICT, foreign languages and skills for teachers in the context of E-twinning international cooperation.</t>
  </si>
  <si>
    <t>Carried out trainings for teachers in business, financial literacy, leadership, ICT and foreign languages.</t>
  </si>
  <si>
    <t>Implemented a new content of further trainings for vocational education teachers, administration and internship managers.</t>
  </si>
  <si>
    <t>Nodrošināta profesionālās izglītības programmu pieejamība jauniešu garantijas ietvaros.</t>
  </si>
  <si>
    <t>Ensured access to vocational training programmes under the Youth Guarantee.</t>
  </si>
  <si>
    <t>Implemented support measures for the diaspora in the attainment of Latvian language and culture.</t>
  </si>
  <si>
    <t>Introduded European level support instrument Youthpass.</t>
  </si>
  <si>
    <t>Developed models for vocational training programmes in sports.</t>
  </si>
  <si>
    <t>Increased participation of adults in educational activities.</t>
  </si>
  <si>
    <t>Ensured uniform education quality monitoring.</t>
  </si>
  <si>
    <t>Ensured the provision of professional development and methodological support for improving the skills of Latvian as second and foreign languages for adults.</t>
  </si>
  <si>
    <t>Improved national information systems.</t>
  </si>
  <si>
    <t>Ensured participation in national and international comparative studies.</t>
  </si>
  <si>
    <t>Established national higher education quality assurance institution, registered in EQAR.</t>
  </si>
  <si>
    <t>Introduced a new model for the financing of special education institutions.</t>
  </si>
  <si>
    <t>Ensured internationally competitive higher education environment.</t>
  </si>
  <si>
    <t>Support for acquisition of higher education for socially disadvantaged population groups, including scholarships and grants to cover tuition fees.</t>
  </si>
  <si>
    <t>Provided possibility of engaging in internationally recognised higher education accreditation.</t>
  </si>
  <si>
    <t>Provided support measures for international mobility and cross-border cooperation in vocational education.</t>
  </si>
  <si>
    <t>Support for the development of the management of study courses in HEI (including colleges), and the creation/development of an effective HEIs policy and a quality assurance monitoring system aimed at developing policy analysis capacity in HEIs and scientific institutions.</t>
  </si>
  <si>
    <t>Pedagogu īpatsvars: a) pirmsskolas izglītībā; b) pamatizglītības pirmajā posmā; c) pamatizglītības otrajā posmā; un d) vidējā izglītībā, kas ir saņēmuši vismaz minimālo organizēto pedagogu apmācību pirms darba uzsākšanas vai darba izpildes laikā, kas nepieciešama mācīšanai attiecīgajā izglītības posmā, iedalījumā pa dzimumiem</t>
  </si>
  <si>
    <t>Oficiālais stipendiju apjoms pa nozarēm un studiju veidiem</t>
  </si>
  <si>
    <t>Apjoms, kādā mērā (i) pasaules pilsoniskā izglītība un (ii) izglītība ilgtspējīgai attīstībai, tostarp dzimumu līdztiesība un cilvēktiesības, visos līmeņos tiek iekļauta (a) valstu izglītības politikā, (b) mācību programmās, (c) pedagogu izglītībā un (d) izglītojamo vērtēšanā.</t>
  </si>
  <si>
    <t>Paritātes rādītāji (sievietes/vīrieši, lauki/pilsētas, zemākā/augstākā ienākumu kvintile un citi faktori, piemēram, speciālās vajadzības, valstu pirmiedzīvotāji un konfliktu skartie iedzīvotāji, datiem kļūstot pieejamiem) visiem izglītības rezultatīvajiem rādītājiem šajā sarakstā, kurus var attiecīgi sadalīt</t>
  </si>
  <si>
    <t>Bērnu īpatsvars, kas jaunāki par 5 gadiem un, kas ir attīstīti veselības, mācību un psihosociālās labklājības jomā, iedalījumā pēc dzimuma</t>
  </si>
  <si>
    <t>https://unesdoc.unesco.org/ark:/48223/pf0000259784/PDF/259784eng.pdf.multi.page=1&amp;zoom=auto,-45,2096
https://www.un.org/sustainabledevelopment/education/
http://tcg.uis.unesco.org/sdg-4-data-explorer/</t>
  </si>
  <si>
    <t>Nav datu</t>
  </si>
  <si>
    <t>Sasniegti</t>
  </si>
  <si>
    <t>Nav sasniegti</t>
  </si>
  <si>
    <t>2017 mērķi</t>
  </si>
  <si>
    <t>2020 mērķi</t>
  </si>
  <si>
    <t>Nav datu/nav nosakāms</t>
  </si>
  <si>
    <t>8.3.1.</t>
  </si>
  <si>
    <t>8.3.2.</t>
  </si>
  <si>
    <t>8.3.4.</t>
  </si>
  <si>
    <t>8.3.5.</t>
  </si>
  <si>
    <t>8.3.6.</t>
  </si>
  <si>
    <t>8.4.1.</t>
  </si>
  <si>
    <t>8.5.1.</t>
  </si>
  <si>
    <t>8.5.2.</t>
  </si>
  <si>
    <t>8.5.3.</t>
  </si>
  <si>
    <t>Atbilstība ar ET 2020 mērķiem</t>
  </si>
  <si>
    <t>Saite</t>
  </si>
  <si>
    <t>Vai ET2020 mērķis ir sasniegts?</t>
  </si>
  <si>
    <t>Atbilstība ANO IAM mērķiem</t>
  </si>
  <si>
    <t>Atbilstība ET 2020 rādītājiem</t>
  </si>
  <si>
    <t>Atbilstība ANO IAM rādītājiem</t>
  </si>
  <si>
    <t>Vai 2020.gada mērķis ir sasniegts?</t>
  </si>
  <si>
    <t>Vai 2017.gada mērķis sasniegts?</t>
  </si>
  <si>
    <t>Uzlabot resursu pārvaldības efektivitāti, attīstot izglītības iestāžu institucionālo izcilību</t>
  </si>
  <si>
    <t>Izglītības iestāžu īpatsvars, kurām ir: (d) piemērota infrastruktūra un mācību materiāli izglītojamiem ar speciālām vajadzībām</t>
  </si>
  <si>
    <t>Plānots, ka līdz 2020.gadam sistēma tiks izstrādāta un nodrošināta tās uzturēšana.</t>
  </si>
  <si>
    <t>Joma</t>
  </si>
  <si>
    <t>Atbilstība ET 2020 mērķiem</t>
  </si>
  <si>
    <t>61,1%/38,9%</t>
  </si>
  <si>
    <t>Kopā - 78,6%
Meitenes - 80,1%
Zēni - 77,0%</t>
  </si>
  <si>
    <t>Kopā - 97,1%
Zēni - 96,5%
Meitenes - 97,7%</t>
  </si>
  <si>
    <t>Kopā - 47,5%
Zēni - 42,7%
Meitenes - 51,9%</t>
  </si>
  <si>
    <t>Elektrība - 100%
Internets - 100%
Datori - 100%</t>
  </si>
  <si>
    <t>Dzeramais ūdens - 100%
Pamata sanitārais aprīkojums - 100%
Pamata roku mazgāšanas aprīkojums - 100%</t>
  </si>
  <si>
    <t>Izglītības iestāžu īpatsvars, kurām ir piekļuve: e) dzeramajam ūdenim; f) pamata sanitārajam aprīkojumam; un g) pamata roku mazgāšanas aprīkojumam</t>
  </si>
  <si>
    <t>Kopā - 98,1%
Zēni - 97,5%
Meitenes - 98,7%</t>
  </si>
  <si>
    <t>Kopā - 82,3%
Zēni - 75,6%
Meitenes - 89,0%</t>
  </si>
  <si>
    <t>Kopā - 99,2%
Zēni - 99,0%
Meitenes - 99,4%</t>
  </si>
  <si>
    <t>Kopēt vai pārvietot failus un mapes - 64,5%
Pieslēgt un instalēt jaunas ierīces - n/a
Izveidot elektroniskas prezentācijas ar prezentāciju programmatūru - 23,9%
Instalēt jaunu programmatūru vai lietojumprogrammu	 - 33,9%
Pārvietot failus no citām ierīcēm uz datoru - 61,6%
Izmantot aritmētiskās pamatformulas rēķintabulā - 20,4%
Izmantot kopēšanas un ievietošanas rīkus - 46,2%
Uzrakstīt datorprogrammu, izmantojot specializētu programmēšanas valodu - 2,2%</t>
  </si>
  <si>
    <t>Kopēt vai pārvietot failus un mapes - 65,7%
Pieslēgt un instalēt jaunas ierīces - 40,6%
Izveidot elektroniskas prezentācijas ar prezentāciju programmatūru - 24,1%
Instalēt jaunu programmatūru vai lietojumprogrammu	 - n/a
Pārvietot failus no citām ierīcēm uz datoru - 66,1%
Izmantot aritmētiskās pamatformulas rēķintabulā - 30,9%
Izmantot kopēšanas un ievietošanas rīkus - n/a
Uzrakstīt datorprogrammu, izmantojot specializētu programmēšanas valodu - 2%</t>
  </si>
  <si>
    <t>Priority area</t>
  </si>
  <si>
    <t>Relevant and high-quality knowledge, skills and competences developed throughout lifelong learning, focusing on learning outcomes for employability, innovation, active citizenship and well-being</t>
  </si>
  <si>
    <t>Atbilstīgas un augstas kvalitātes zināšanas, prasmes un kompetences, kas attīstītas mūžizglītības laikā, galveno uzmanību pievēršot mācību rezultātiem saistībā ar nodarbināmību, inovāciju, aktīvu pilsoniskumu un labklājību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</si>
</sst>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1"/>
      <name val="Calibri"/>
      <family val="2"/>
      <scheme val="minor"/>
    </font>
    <font>
      <sz val="10"/>
      <color rgb="FF00000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4">
    <border>
      <left/>
      <right/>
      <top/>
      <bottom/>
      <diagonal/>
    </border>
    <border>
      <left/>
      <right style="medium">
        <color auto="1"/>
      </right>
      <top/>
      <bottom/>
      <diagonal/>
    </border>
    <border>
      <left/>
      <right/>
      <top/>
      <bottom style="thin">
        <color theme="4" tint="0.39997558519241921"/>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6" fillId="0" borderId="0"/>
  </cellStyleXfs>
  <cellXfs count="57">
    <xf numFmtId="0" fontId="0" fillId="0" borderId="0" xfId="0"/>
    <xf numFmtId="0" fontId="0" fillId="0" borderId="0" xfId="0" applyAlignment="1">
      <alignment wrapText="1"/>
    </xf>
    <xf numFmtId="9" fontId="0" fillId="0" borderId="0" xfId="0" applyNumberFormat="1"/>
    <xf numFmtId="10" fontId="0" fillId="0" borderId="0" xfId="0" applyNumberFormat="1"/>
    <xf numFmtId="0" fontId="0" fillId="2" borderId="0" xfId="0" applyFill="1" applyAlignment="1">
      <alignment wrapText="1"/>
    </xf>
    <xf numFmtId="0" fontId="3" fillId="0" borderId="0" xfId="2"/>
    <xf numFmtId="0" fontId="0" fillId="0" borderId="0" xfId="0" applyNumberFormat="1"/>
    <xf numFmtId="0" fontId="0" fillId="0" borderId="1" xfId="0" applyBorder="1"/>
    <xf numFmtId="0" fontId="0" fillId="0" borderId="0" xfId="0" applyFill="1" applyAlignment="1">
      <alignment wrapText="1"/>
    </xf>
    <xf numFmtId="0" fontId="0" fillId="0" borderId="0" xfId="0" applyFill="1"/>
    <xf numFmtId="10" fontId="0" fillId="0" borderId="0" xfId="0" applyNumberFormat="1" applyFill="1"/>
    <xf numFmtId="0" fontId="2" fillId="0" borderId="2" xfId="0" applyFont="1" applyFill="1" applyBorder="1" applyAlignment="1">
      <alignment wrapText="1"/>
    </xf>
    <xf numFmtId="0" fontId="2" fillId="0" borderId="2" xfId="0" applyFont="1" applyFill="1" applyBorder="1"/>
    <xf numFmtId="0" fontId="0" fillId="0" borderId="0" xfId="0" applyFill="1" applyAlignment="1">
      <alignment horizontal="left" wrapText="1"/>
    </xf>
    <xf numFmtId="0" fontId="0" fillId="0" borderId="0" xfId="0" applyNumberFormat="1" applyFill="1"/>
    <xf numFmtId="9" fontId="0" fillId="0" borderId="0" xfId="0" applyNumberFormat="1" applyFill="1"/>
    <xf numFmtId="0" fontId="0" fillId="0" borderId="3" xfId="0" applyBorder="1" applyAlignment="1">
      <alignment horizontal="left" vertical="center" wrapText="1"/>
    </xf>
    <xf numFmtId="0" fontId="5" fillId="0" borderId="3" xfId="0" applyFont="1" applyFill="1" applyBorder="1" applyAlignment="1">
      <alignment horizontal="left" vertical="center" wrapText="1"/>
    </xf>
    <xf numFmtId="0" fontId="0" fillId="2" borderId="3" xfId="0" applyFill="1" applyBorder="1" applyAlignment="1">
      <alignment horizontal="left" vertical="center"/>
    </xf>
    <xf numFmtId="10" fontId="0" fillId="2" borderId="3" xfId="0" applyNumberFormat="1" applyFill="1" applyBorder="1" applyAlignment="1">
      <alignment horizontal="left" vertical="center"/>
    </xf>
    <xf numFmtId="0" fontId="0" fillId="0" borderId="3" xfId="0" applyBorder="1" applyAlignment="1">
      <alignment horizontal="center" vertical="center"/>
    </xf>
    <xf numFmtId="10" fontId="0" fillId="0" borderId="3" xfId="0" applyNumberFormat="1" applyBorder="1" applyAlignment="1">
      <alignment horizontal="center" vertical="center"/>
    </xf>
    <xf numFmtId="0" fontId="0" fillId="2" borderId="3" xfId="0" applyFill="1" applyBorder="1" applyAlignment="1">
      <alignment horizontal="left" vertical="center" wrapText="1"/>
    </xf>
    <xf numFmtId="0" fontId="5" fillId="2" borderId="3" xfId="0" applyFont="1" applyFill="1" applyBorder="1" applyAlignment="1">
      <alignment horizontal="left" vertical="center" wrapText="1"/>
    </xf>
    <xf numFmtId="0" fontId="0" fillId="0" borderId="3" xfId="1" applyNumberFormat="1" applyFont="1" applyBorder="1" applyAlignment="1">
      <alignment horizontal="left" vertical="center" wrapText="1"/>
    </xf>
    <xf numFmtId="10" fontId="0" fillId="2" borderId="3" xfId="0" applyNumberFormat="1" applyFill="1" applyBorder="1" applyAlignment="1">
      <alignment horizontal="left" vertical="center" wrapText="1"/>
    </xf>
    <xf numFmtId="9" fontId="0" fillId="2" borderId="3" xfId="0" applyNumberFormat="1" applyFill="1" applyBorder="1" applyAlignment="1">
      <alignment horizontal="left" vertical="center" wrapText="1"/>
    </xf>
    <xf numFmtId="0" fontId="5"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3" xfId="0" applyFill="1" applyBorder="1" applyAlignment="1">
      <alignment horizontal="center" vertical="center" wrapText="1"/>
    </xf>
    <xf numFmtId="0" fontId="0" fillId="3" borderId="3" xfId="0" applyFill="1" applyBorder="1" applyAlignment="1">
      <alignment horizontal="center" vertical="center" wrapText="1"/>
    </xf>
    <xf numFmtId="0" fontId="0" fillId="2" borderId="3" xfId="0" applyFill="1" applyBorder="1" applyAlignment="1">
      <alignment wrapText="1"/>
    </xf>
    <xf numFmtId="0" fontId="0" fillId="2" borderId="3" xfId="0" applyFill="1" applyBorder="1"/>
    <xf numFmtId="0" fontId="0" fillId="0" borderId="3" xfId="0" applyNumberFormat="1" applyBorder="1" applyAlignment="1">
      <alignment horizontal="center" vertical="center" wrapText="1"/>
    </xf>
    <xf numFmtId="164" fontId="0" fillId="0" borderId="3" xfId="1" applyNumberFormat="1" applyFont="1" applyFill="1" applyBorder="1" applyAlignment="1">
      <alignment horizontal="left" vertical="center" wrapText="1"/>
    </xf>
    <xf numFmtId="0" fontId="0" fillId="0" borderId="3" xfId="0" applyFont="1" applyBorder="1" applyAlignment="1">
      <alignment horizontal="left" vertical="center" wrapText="1"/>
    </xf>
    <xf numFmtId="9" fontId="0" fillId="0" borderId="3" xfId="0" applyNumberFormat="1" applyFont="1" applyBorder="1" applyAlignment="1">
      <alignment horizontal="left" vertical="center" wrapText="1"/>
    </xf>
    <xf numFmtId="9" fontId="0" fillId="0" borderId="3" xfId="0" applyNumberFormat="1" applyFont="1" applyFill="1" applyBorder="1" applyAlignment="1">
      <alignment horizontal="left" vertical="center" wrapText="1"/>
    </xf>
    <xf numFmtId="0" fontId="0" fillId="0" borderId="3" xfId="0" applyFont="1" applyFill="1" applyBorder="1" applyAlignment="1">
      <alignment horizontal="left" vertical="center" wrapText="1"/>
    </xf>
    <xf numFmtId="10" fontId="0" fillId="0" borderId="3" xfId="0" applyNumberFormat="1" applyFont="1" applyBorder="1" applyAlignment="1">
      <alignment horizontal="left" vertical="center" wrapText="1"/>
    </xf>
    <xf numFmtId="10" fontId="0" fillId="0" borderId="3" xfId="0" applyNumberFormat="1" applyFont="1" applyFill="1" applyBorder="1" applyAlignment="1">
      <alignment horizontal="left" vertical="center" wrapText="1"/>
    </xf>
    <xf numFmtId="0" fontId="0"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0" fontId="0" fillId="0" borderId="3" xfId="0" applyFont="1" applyBorder="1" applyAlignment="1">
      <alignment horizontal="left" vertical="center"/>
    </xf>
    <xf numFmtId="9" fontId="0" fillId="0" borderId="3" xfId="0" applyNumberFormat="1" applyFont="1" applyBorder="1" applyAlignment="1">
      <alignment horizontal="left" vertical="center"/>
    </xf>
    <xf numFmtId="164" fontId="0" fillId="0" borderId="3" xfId="0" applyNumberFormat="1" applyFont="1" applyBorder="1" applyAlignment="1">
      <alignment horizontal="left" vertical="center"/>
    </xf>
    <xf numFmtId="10" fontId="0" fillId="0" borderId="3" xfId="0" applyNumberFormat="1" applyFont="1" applyBorder="1" applyAlignment="1">
      <alignment horizontal="left" vertical="center"/>
    </xf>
    <xf numFmtId="164" fontId="0" fillId="0" borderId="3" xfId="0" applyNumberFormat="1" applyFont="1" applyFill="1" applyBorder="1" applyAlignment="1">
      <alignment horizontal="left" vertical="center"/>
    </xf>
    <xf numFmtId="164" fontId="0" fillId="0" borderId="3" xfId="0" applyNumberFormat="1" applyFont="1" applyBorder="1" applyAlignment="1">
      <alignment horizontal="left" vertical="center" wrapText="1"/>
    </xf>
    <xf numFmtId="164" fontId="0" fillId="0" borderId="3" xfId="0" applyNumberFormat="1" applyFont="1" applyFill="1" applyBorder="1" applyAlignment="1">
      <alignment horizontal="left" vertical="center" wrapText="1"/>
    </xf>
    <xf numFmtId="10" fontId="0" fillId="0" borderId="3" xfId="0" quotePrefix="1" applyNumberFormat="1" applyFont="1" applyBorder="1" applyAlignment="1">
      <alignment horizontal="left" vertical="center" wrapText="1"/>
    </xf>
    <xf numFmtId="0" fontId="0" fillId="0" borderId="3" xfId="0" quotePrefix="1" applyFont="1" applyBorder="1" applyAlignment="1">
      <alignment horizontal="left" vertical="center" wrapText="1"/>
    </xf>
    <xf numFmtId="1" fontId="0" fillId="0" borderId="3" xfId="0" applyNumberFormat="1" applyFont="1" applyBorder="1" applyAlignment="1">
      <alignment horizontal="left" vertical="center" wrapText="1"/>
    </xf>
    <xf numFmtId="0" fontId="0" fillId="0" borderId="3" xfId="0" applyFont="1" applyFill="1" applyBorder="1" applyAlignment="1">
      <alignment horizontal="left" vertical="center"/>
    </xf>
    <xf numFmtId="0" fontId="3" fillId="0" borderId="3" xfId="2" applyFont="1" applyBorder="1" applyAlignment="1">
      <alignment horizontal="left" vertical="center" wrapText="1"/>
    </xf>
    <xf numFmtId="0" fontId="3" fillId="0" borderId="3" xfId="2" applyFont="1" applyFill="1" applyBorder="1" applyAlignment="1">
      <alignment horizontal="left" vertical="center" wrapText="1"/>
    </xf>
    <xf numFmtId="0" fontId="0" fillId="0" borderId="3" xfId="0" applyFill="1" applyBorder="1" applyAlignment="1">
      <alignment horizontal="left" vertical="center" wrapText="1"/>
    </xf>
  </cellXfs>
  <cellStyles count="4">
    <cellStyle name="Hyperlink" xfId="2" builtinId="8"/>
    <cellStyle name="Normal" xfId="0" builtinId="0"/>
    <cellStyle name="Normal 2" xfId="3" xr:uid="{CADB9314-A741-4282-90D5-033E0ED7F713}"/>
    <cellStyle name="Percent" xfId="1"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FFC000"/>
      <color rgb="FF9FC8D2"/>
      <color rgb="FFCA9E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lv-LV"/>
              <a:t>IAP 2017. un 2020. gada mērķu sasniegšana (uz 2017. gadu)</a:t>
            </a:r>
            <a:endParaRPr lang="en-US"/>
          </a:p>
        </c:rich>
      </c:tx>
      <c:layout>
        <c:manualLayout>
          <c:xMode val="edge"/>
          <c:yMode val="edge"/>
          <c:x val="0.1343591390255427"/>
          <c:y val="2.307531018122658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v-LV"/>
        </a:p>
      </c:txPr>
    </c:title>
    <c:autoTitleDeleted val="0"/>
    <c:plotArea>
      <c:layout/>
      <c:barChart>
        <c:barDir val="col"/>
        <c:grouping val="clustered"/>
        <c:varyColors val="0"/>
        <c:ser>
          <c:idx val="0"/>
          <c:order val="0"/>
          <c:tx>
            <c:strRef>
              <c:f>'IAP 2014-2020 sasniegšana'!$A$2</c:f>
              <c:strCache>
                <c:ptCount val="1"/>
                <c:pt idx="0">
                  <c:v>Sasniegti</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v-LV"/>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'IAP 2014-2020 sasniegšana'!$B$1:$C$1</c:f>
              <c:strCache>
                <c:ptCount val="2"/>
                <c:pt idx="0">
                  <c:v>2017 mērķi</c:v>
                </c:pt>
                <c:pt idx="1">
                  <c:v>2020 mērķi</c:v>
                </c:pt>
              </c:strCache>
            </c:strRef>
          </c:cat>
          <c:val>
            <c:numRef>
              <c:f>'IAP 2014-2020 sasniegšana'!$B$2:$C$2</c:f>
              <c:numCache>
                <c:formatCode>General</c:formatCode>
                <c:ptCount val="2"/>
                <c:pt idx="0">
                  <c:v>63</c:v>
                </c:pt>
                <c:pt idx="1">
                  <c:v>39</c:v>
                </c:pt>
              </c:numCache>
            </c:numRef>
          </c:val>
          <c:extLst>
            <c:ext xmlns:c16="http://schemas.microsoft.com/office/drawing/2014/chart" uri="{C3380CC4-5D6E-409C-BE32-E72D297353CC}">
              <c16:uniqueId val="{00000000-F000-4E7F-9394-31A77113E2C0}"/>
            </c:ext>
          </c:extLst>
        </c:ser>
        <c:ser>
          <c:idx val="1"/>
          <c:order val="1"/>
          <c:tx>
            <c:strRef>
              <c:f>'IAP 2014-2020 sasniegšana'!$A$3</c:f>
              <c:strCache>
                <c:ptCount val="1"/>
                <c:pt idx="0">
                  <c:v>Nav sasniegti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v-LV"/>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'IAP 2014-2020 sasniegšana'!$B$1:$C$1</c:f>
              <c:strCache>
                <c:ptCount val="2"/>
                <c:pt idx="0">
                  <c:v>2017 mērķi</c:v>
                </c:pt>
                <c:pt idx="1">
                  <c:v>2020 mērķi</c:v>
                </c:pt>
              </c:strCache>
            </c:strRef>
          </c:cat>
          <c:val>
            <c:numRef>
              <c:f>'IAP 2014-2020 sasniegšana'!$B$3:$C$3</c:f>
              <c:numCache>
                <c:formatCode>General</c:formatCode>
                <c:ptCount val="2"/>
                <c:pt idx="0">
                  <c:v>41</c:v>
                </c:pt>
                <c:pt idx="1">
                  <c:v>65</c:v>
                </c:pt>
              </c:numCache>
            </c:numRef>
          </c:val>
          <c:extLst>
            <c:ext xmlns:c16="http://schemas.microsoft.com/office/drawing/2014/chart" uri="{C3380CC4-5D6E-409C-BE32-E72D297353CC}">
              <c16:uniqueId val="{00000001-F000-4E7F-9394-31A77113E2C0}"/>
            </c:ext>
          </c:extLst>
        </c:ser>
        <c:ser>
          <c:idx val="2"/>
          <c:order val="2"/>
          <c:tx>
            <c:strRef>
              <c:f>'IAP 2014-2020 sasniegšana'!$A$4</c:f>
              <c:strCache>
                <c:ptCount val="1"/>
                <c:pt idx="0">
                  <c:v>Nav datu</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v-LV"/>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'IAP 2014-2020 sasniegšana'!$B$1:$C$1</c:f>
              <c:strCache>
                <c:ptCount val="2"/>
                <c:pt idx="0">
                  <c:v>2017 mērķi</c:v>
                </c:pt>
                <c:pt idx="1">
                  <c:v>2020 mērķi</c:v>
                </c:pt>
              </c:strCache>
            </c:strRef>
          </c:cat>
          <c:val>
            <c:numRef>
              <c:f>'IAP 2014-2020 sasniegšana'!$B$4:$C$4</c:f>
              <c:numCache>
                <c:formatCode>General</c:formatCode>
                <c:ptCount val="2"/>
                <c:pt idx="0">
                  <c:v>4</c:v>
                </c:pt>
                <c:pt idx="1">
                  <c:v>4</c:v>
                </c:pt>
              </c:numCache>
            </c:numRef>
          </c:val>
          <c:extLst>
            <c:ext xmlns:c16="http://schemas.microsoft.com/office/drawing/2014/chart" uri="{C3380CC4-5D6E-409C-BE32-E72D297353CC}">
              <c16:uniqueId val="{00000002-F000-4E7F-9394-31A77113E2C0}"/>
            </c:ext>
          </c:extLst>
        </c:ser>
        <c:ser>
          <c:idx val="3"/>
          <c:order val="3"/>
          <c:tx>
            <c:strRef>
              <c:f>'IAP 2014-2020 sasniegšana'!$A$5</c:f>
              <c:strCache>
                <c:ptCount val="1"/>
                <c:pt idx="0">
                  <c:v>Nav aktuāls</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v-LV"/>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'IAP 2014-2020 sasniegšana'!$B$1:$C$1</c:f>
              <c:strCache>
                <c:ptCount val="2"/>
                <c:pt idx="0">
                  <c:v>2017 mērķi</c:v>
                </c:pt>
                <c:pt idx="1">
                  <c:v>2020 mērķi</c:v>
                </c:pt>
              </c:strCache>
            </c:strRef>
          </c:cat>
          <c:val>
            <c:numRef>
              <c:f>'IAP 2014-2020 sasniegšana'!$B$5:$C$5</c:f>
              <c:numCache>
                <c:formatCode>General</c:formatCode>
                <c:ptCount val="2"/>
                <c:pt idx="0">
                  <c:v>2</c:v>
                </c:pt>
                <c:pt idx="1">
                  <c:v>2</c:v>
                </c:pt>
              </c:numCache>
            </c:numRef>
          </c:val>
          <c:extLst>
            <c:ext xmlns:c16="http://schemas.microsoft.com/office/drawing/2014/chart" uri="{C3380CC4-5D6E-409C-BE32-E72D297353CC}">
              <c16:uniqueId val="{00000003-F000-4E7F-9394-31A77113E2C0}"/>
            </c:ext>
          </c:extLst>
        </c:ser>
        <c:dLbls>
          <c:showLegendKey val="0"/>
          <c:showVal val="0"/>
          <c:showCatName val="0"/>
          <c:showSerName val="0"/>
          <c:showPercent val="0"/>
          <c:showBubbleSize val="0"/>
        </c:dLbls>
        <c:gapWidth val="219"/>
        <c:overlap val="-27"/>
        <c:axId val="554846328"/>
        <c:axId val="554852560"/>
      </c:barChart>
      <c:catAx>
        <c:axId val="554846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554852560"/>
        <c:crosses val="autoZero"/>
        <c:auto val="1"/>
        <c:lblAlgn val="ctr"/>
        <c:lblOffset val="100"/>
        <c:noMultiLvlLbl val="0"/>
      </c:catAx>
      <c:valAx>
        <c:axId val="55485256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554846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v-LV"/>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lv-LV" sz="1800"/>
              <a:t>ET 2020 mērķu sasniegšana (uz 2018.gadu)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v-LV"/>
        </a:p>
      </c:txPr>
    </c:title>
    <c:autoTitleDeleted val="0"/>
    <c:plotArea>
      <c:layout/>
      <c:barChart>
        <c:barDir val="col"/>
        <c:grouping val="clustered"/>
        <c:varyColors val="0"/>
        <c:ser>
          <c:idx val="0"/>
          <c:order val="0"/>
          <c:spPr>
            <a:solidFill>
              <a:schemeClr val="accent1"/>
            </a:solidFill>
            <a:ln>
              <a:noFill/>
            </a:ln>
            <a:effectLst/>
          </c:spPr>
          <c:invertIfNegative val="0"/>
          <c:cat>
            <c:strRef>
              <c:f>'ET2020 sasniegšana'!$B$2:$B$3</c:f>
              <c:strCache>
                <c:ptCount val="2"/>
                <c:pt idx="0">
                  <c:v>Sasniegti</c:v>
                </c:pt>
                <c:pt idx="1">
                  <c:v>Nav sasniegti</c:v>
                </c:pt>
              </c:strCache>
            </c:strRef>
          </c:cat>
          <c:val>
            <c:numRef>
              <c:f>'ET2020 sasniegšana'!$C$2:$C$3</c:f>
              <c:numCache>
                <c:formatCode>General</c:formatCode>
                <c:ptCount val="2"/>
                <c:pt idx="0">
                  <c:v>5</c:v>
                </c:pt>
                <c:pt idx="1">
                  <c:v>5</c:v>
                </c:pt>
              </c:numCache>
            </c:numRef>
          </c:val>
          <c:extLst>
            <c:ext xmlns:c16="http://schemas.microsoft.com/office/drawing/2014/chart" uri="{C3380CC4-5D6E-409C-BE32-E72D297353CC}">
              <c16:uniqueId val="{00000000-D03E-4D56-919C-5E8259775C7A}"/>
            </c:ext>
          </c:extLst>
        </c:ser>
        <c:dLbls>
          <c:showLegendKey val="0"/>
          <c:showVal val="0"/>
          <c:showCatName val="0"/>
          <c:showSerName val="0"/>
          <c:showPercent val="0"/>
          <c:showBubbleSize val="0"/>
        </c:dLbls>
        <c:gapWidth val="219"/>
        <c:overlap val="-27"/>
        <c:axId val="297331864"/>
        <c:axId val="297333504"/>
      </c:barChart>
      <c:catAx>
        <c:axId val="297331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297333504"/>
        <c:crosses val="autoZero"/>
        <c:auto val="1"/>
        <c:lblAlgn val="ctr"/>
        <c:lblOffset val="100"/>
        <c:noMultiLvlLbl val="0"/>
      </c:catAx>
      <c:valAx>
        <c:axId val="29733350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2973318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v-LV"/>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lv-LV" sz="1800" b="0" i="0" baseline="0">
                <a:effectLst/>
              </a:rPr>
              <a:t>ANO IAM mērķu sasniegšana (uz 2017.gadu)</a:t>
            </a:r>
            <a:endParaRPr lang="lv-LV">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v-LV"/>
        </a:p>
      </c:txPr>
    </c:title>
    <c:autoTitleDeleted val="0"/>
    <c:plotArea>
      <c:layout/>
      <c:barChart>
        <c:barDir val="col"/>
        <c:grouping val="clustered"/>
        <c:varyColors val="0"/>
        <c:ser>
          <c:idx val="0"/>
          <c:order val="0"/>
          <c:spPr>
            <a:solidFill>
              <a:schemeClr val="accent1"/>
            </a:solidFill>
            <a:ln>
              <a:noFill/>
            </a:ln>
            <a:effectLst/>
          </c:spPr>
          <c:invertIfNegative val="0"/>
          <c:cat>
            <c:strRef>
              <c:f>'ANO IAM sasniegšana'!$B$2:$B$5</c:f>
              <c:strCache>
                <c:ptCount val="4"/>
                <c:pt idx="0">
                  <c:v>Sasniegti</c:v>
                </c:pt>
                <c:pt idx="1">
                  <c:v>Nav sasniegti</c:v>
                </c:pt>
                <c:pt idx="2">
                  <c:v>Nav datu</c:v>
                </c:pt>
                <c:pt idx="3">
                  <c:v>Nav aktuāls</c:v>
                </c:pt>
              </c:strCache>
            </c:strRef>
          </c:cat>
          <c:val>
            <c:numRef>
              <c:f>'ANO IAM sasniegšana'!$C$2:$C$5</c:f>
              <c:numCache>
                <c:formatCode>General</c:formatCode>
                <c:ptCount val="4"/>
                <c:pt idx="0">
                  <c:v>2</c:v>
                </c:pt>
                <c:pt idx="1">
                  <c:v>7</c:v>
                </c:pt>
                <c:pt idx="2">
                  <c:v>6</c:v>
                </c:pt>
                <c:pt idx="3">
                  <c:v>3</c:v>
                </c:pt>
              </c:numCache>
            </c:numRef>
          </c:val>
          <c:extLst>
            <c:ext xmlns:c16="http://schemas.microsoft.com/office/drawing/2014/chart" uri="{C3380CC4-5D6E-409C-BE32-E72D297353CC}">
              <c16:uniqueId val="{00000000-23EE-4256-ACC3-D4EA0302AFED}"/>
            </c:ext>
          </c:extLst>
        </c:ser>
        <c:dLbls>
          <c:showLegendKey val="0"/>
          <c:showVal val="0"/>
          <c:showCatName val="0"/>
          <c:showSerName val="0"/>
          <c:showPercent val="0"/>
          <c:showBubbleSize val="0"/>
        </c:dLbls>
        <c:gapWidth val="219"/>
        <c:overlap val="-27"/>
        <c:axId val="483707568"/>
        <c:axId val="483682312"/>
      </c:barChart>
      <c:catAx>
        <c:axId val="48370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483682312"/>
        <c:crosses val="autoZero"/>
        <c:auto val="1"/>
        <c:lblAlgn val="ctr"/>
        <c:lblOffset val="100"/>
        <c:noMultiLvlLbl val="0"/>
      </c:catAx>
      <c:valAx>
        <c:axId val="48368231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v-LV"/>
          </a:p>
        </c:txPr>
        <c:crossAx val="4837075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v-LV"/>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197685</xdr:colOff>
      <xdr:row>5</xdr:row>
      <xdr:rowOff>183816</xdr:rowOff>
    </xdr:from>
    <xdr:to>
      <xdr:col>5</xdr:col>
      <xdr:colOff>13201</xdr:colOff>
      <xdr:row>20</xdr:row>
      <xdr:rowOff>164766</xdr:rowOff>
    </xdr:to>
    <xdr:graphicFrame macro="">
      <xdr:nvGraphicFramePr>
        <xdr:cNvPr id="6" name="Chart 5">
          <a:extLst>
            <a:ext uri="{FF2B5EF4-FFF2-40B4-BE49-F238E27FC236}">
              <a16:creationId xmlns:a16="http://schemas.microsoft.com/office/drawing/2014/main" id="{DF748C0E-7635-4EF8-BFD0-9DEDBE2ACF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784087</xdr:colOff>
      <xdr:row>4</xdr:row>
      <xdr:rowOff>8833</xdr:rowOff>
    </xdr:from>
    <xdr:to>
      <xdr:col>7</xdr:col>
      <xdr:colOff>585304</xdr:colOff>
      <xdr:row>21</xdr:row>
      <xdr:rowOff>11043</xdr:rowOff>
    </xdr:to>
    <xdr:graphicFrame macro="">
      <xdr:nvGraphicFramePr>
        <xdr:cNvPr id="3" name="Chart 2">
          <a:extLst>
            <a:ext uri="{FF2B5EF4-FFF2-40B4-BE49-F238E27FC236}">
              <a16:creationId xmlns:a16="http://schemas.microsoft.com/office/drawing/2014/main" id="{8886F397-3695-46A6-B569-D9CA0C8081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2161311</xdr:colOff>
      <xdr:row>6</xdr:row>
      <xdr:rowOff>4946</xdr:rowOff>
    </xdr:from>
    <xdr:to>
      <xdr:col>2</xdr:col>
      <xdr:colOff>2155373</xdr:colOff>
      <xdr:row>27</xdr:row>
      <xdr:rowOff>10886</xdr:rowOff>
    </xdr:to>
    <xdr:graphicFrame macro="">
      <xdr:nvGraphicFramePr>
        <xdr:cNvPr id="2" name="Diagramma 1">
          <a:extLst>
            <a:ext uri="{FF2B5EF4-FFF2-40B4-BE49-F238E27FC236}">
              <a16:creationId xmlns:a16="http://schemas.microsoft.com/office/drawing/2014/main" id="{B64D4582-57AD-4589-8B20-251D3AADF2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8" Type="http://schemas.openxmlformats.org/officeDocument/2006/relationships/hyperlink" Target="https://likumi.lv/ta/id/283023-darbibas-programmas-izaugsme-un-nodarbinatiba-8-3-5-specifiska-atbalsta-merka-uzlabot-pieeju-karjeras-atbalstam-izglitojamajiem" TargetMode="External"/><Relationship Id="rId13" Type="http://schemas.openxmlformats.org/officeDocument/2006/relationships/hyperlink" Target="https://likumi.lv/ta/id/283669-darbibas-programmas-izaugsme-un-nodarbinatiba-8-4-1-specifiska-atbalsta-merka-pilnveidot-nodarbinato-personu-profesionalo" TargetMode="External"/><Relationship Id="rId18" Type="http://schemas.openxmlformats.org/officeDocument/2006/relationships/hyperlink" Target="https://likumi.lv/ta/id/281890-darbibas-programmas-izaugsme-un-nodarbinatiba-8-5-2-specifiska-atbalsta-merka-nodrosinat-profesionalas-izglitibas-atbilstibu" TargetMode="External"/><Relationship Id="rId3" Type="http://schemas.openxmlformats.org/officeDocument/2006/relationships/hyperlink" Target="https://likumi.lv/ta/id/284595-darbibas-programmas-izaugsme-un-nodarbinatiba-8-3-2-specifiska-atbalsta-merka-palielinat-atbalstu-visparejas-izglitibas" TargetMode="External"/><Relationship Id="rId21" Type="http://schemas.openxmlformats.org/officeDocument/2006/relationships/hyperlink" Target="https://likumi.lv/ta/id/282024-darbibas-programmas-izaugsme-un-nodarbinatiba-8-5-3-specifiska-atbalsta-merka-nodrosinat-profesionalas-izglitibas-iestazu" TargetMode="External"/><Relationship Id="rId7" Type="http://schemas.openxmlformats.org/officeDocument/2006/relationships/hyperlink" Target="https://likumi.lv/ta/id/283023-darbibas-programmas-izaugsme-un-nodarbinatiba-8-3-5-specifiska-atbalsta-merka-uzlabot-pieeju-karjeras-atbalstam-izglitojamajiem" TargetMode="External"/><Relationship Id="rId12" Type="http://schemas.openxmlformats.org/officeDocument/2006/relationships/hyperlink" Target="https://likumi.lv/ta/id/283669-darbibas-programmas-izaugsme-un-nodarbinatiba-8-4-1-specifiska-atbalsta-merka-pilnveidot-nodarbinato-personu-profesionalo" TargetMode="External"/><Relationship Id="rId17" Type="http://schemas.openxmlformats.org/officeDocument/2006/relationships/hyperlink" Target="https://likumi.lv/ta/id/283736-darbibas-programmas-izaugsme-un-nodarbinatiba-8-5-1-specifiska-atbalsta-merka-palielinat-kvalificetu-profesionalas-izglitibas" TargetMode="External"/><Relationship Id="rId2" Type="http://schemas.openxmlformats.org/officeDocument/2006/relationships/hyperlink" Target="https://likumi.lv/ta/id/278201-darbibas-programmas-izaugsme-un-nodarbinatiba-8-3-1-specifiska-atbalsta-merka-attistit-kompetencu-pieeja-balstitu-visparejas" TargetMode="External"/><Relationship Id="rId16" Type="http://schemas.openxmlformats.org/officeDocument/2006/relationships/hyperlink" Target="https://likumi.lv/ta/id/283736-darbibas-programmas-izaugsme-un-nodarbinatiba-8-5-1-specifiska-atbalsta-merka-palielinat-kvalificetu-profesionalas-izglitibas" TargetMode="External"/><Relationship Id="rId20" Type="http://schemas.openxmlformats.org/officeDocument/2006/relationships/hyperlink" Target="https://likumi.lv/ta/id/282024-darbibas-programmas-izaugsme-un-nodarbinatiba-8-5-3-specifiska-atbalsta-merka-nodrosinat-profesionalas-izglitibas-iestazu" TargetMode="External"/><Relationship Id="rId1" Type="http://schemas.openxmlformats.org/officeDocument/2006/relationships/hyperlink" Target="https://likumi.lv/ta/id/278201-darbibas-programmas-izaugsme-un-nodarbinatiba-8-3-1-specifiska-atbalsta-merka-attistit-kompetencu-pieeja-balstitu-visparejas" TargetMode="External"/><Relationship Id="rId6" Type="http://schemas.openxmlformats.org/officeDocument/2006/relationships/hyperlink" Target="https://likumi.lv/ta/id/283625-darbibas-programmas-izaugsme-un-nodarbinatiba-8-3-4-specifiska-atbalsta-merka-samazinat-priekslaicigu-macibu-partrauksanu" TargetMode="External"/><Relationship Id="rId11" Type="http://schemas.openxmlformats.org/officeDocument/2006/relationships/hyperlink" Target="https://likumi.lv/ta/id/283669-darbibas-programmas-izaugsme-un-nodarbinatiba-8-4-1-specifiska-atbalsta-merka-pilnveidot-nodarbinato-personu-profesionalo" TargetMode="External"/><Relationship Id="rId5" Type="http://schemas.openxmlformats.org/officeDocument/2006/relationships/hyperlink" Target="https://likumi.lv/ta/id/283625-darbibas-programmas-izaugsme-un-nodarbinatiba-8-3-4-specifiska-atbalsta-merka-samazinat-priekslaicigu-macibu-partrauksanu" TargetMode="External"/><Relationship Id="rId15" Type="http://schemas.openxmlformats.org/officeDocument/2006/relationships/hyperlink" Target="https://likumi.lv/ta/id/283736-darbibas-programmas-izaugsme-un-nodarbinatiba-8-5-1-specifiska-atbalsta-merka-palielinat-kvalificetu-profesionalas-izglitibas" TargetMode="External"/><Relationship Id="rId10" Type="http://schemas.openxmlformats.org/officeDocument/2006/relationships/hyperlink" Target="https://likumi.lv/ta/id/280100-darbibas-programmas-izaugsme-un-nodarbinatiba-8-3-6-specifiska-atbalsta-merka-ieviest-izglitibas-kvalitates-monitoringa" TargetMode="External"/><Relationship Id="rId19" Type="http://schemas.openxmlformats.org/officeDocument/2006/relationships/hyperlink" Target="https://likumi.lv/ta/id/281890-darbibas-programmas-izaugsme-un-nodarbinatiba-8-5-2-specifiska-atbalsta-merka-nodrosinat-profesionalas-izglitibas-atbilstibu" TargetMode="External"/><Relationship Id="rId4" Type="http://schemas.openxmlformats.org/officeDocument/2006/relationships/hyperlink" Target="https://likumi.lv/ta/id/284595-darbibas-programmas-izaugsme-un-nodarbinatiba-8-3-2-specifiska-atbalsta-merka-palielinat-atbalstu-visparejas-izglitibas" TargetMode="External"/><Relationship Id="rId9" Type="http://schemas.openxmlformats.org/officeDocument/2006/relationships/hyperlink" Target="https://likumi.lv/ta/id/280100-darbibas-programmas-izaugsme-un-nodarbinatiba-8-3-6-specifiska-atbalsta-merka-ieviest-izglitibas-kvalitates-monitoringa" TargetMode="External"/><Relationship Id="rId14" Type="http://schemas.openxmlformats.org/officeDocument/2006/relationships/hyperlink" Target="https://likumi.lv/ta/id/283669-darbibas-programmas-izaugsme-un-nodarbinatiba-8-4-1-specifiska-atbalsta-merka-pilnveidot-nodarbinato-personu-profesional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59989-94A7-4F55-8DDC-E702DABE7976}">
  <dimension ref="A1:Y111"/>
  <sheetViews>
    <sheetView tabSelected="1" zoomScale="70" zoomScaleNormal="70" workbookViewId="0">
      <pane xSplit="1" ySplit="1" topLeftCell="B2" activePane="bottomRight" state="frozen"/>
      <selection pane="topRight" activeCell="B1" sqref="B1"/>
      <selection pane="bottomLeft" activeCell="A2" sqref="A2"/>
      <selection pane="bottomRight" activeCell="G5" sqref="G5"/>
    </sheetView>
  </sheetViews>
  <sheetFormatPr defaultRowHeight="14.5" x14ac:dyDescent="0.35"/>
  <cols>
    <col min="1" max="1" width="6.453125" customWidth="1"/>
    <col min="2" max="2" width="37.453125" customWidth="1"/>
    <col min="3" max="4" width="24.54296875" customWidth="1"/>
    <col min="5" max="6" width="15.54296875" customWidth="1"/>
    <col min="7" max="7" width="29.453125" customWidth="1"/>
    <col min="8" max="8" width="33.54296875" style="9" customWidth="1"/>
    <col min="9" max="9" width="21.81640625" style="9" customWidth="1"/>
    <col min="10" max="10" width="23.1796875" style="9" customWidth="1"/>
    <col min="11" max="11" width="10.81640625" customWidth="1"/>
    <col min="12" max="12" width="10.81640625" style="7" customWidth="1"/>
    <col min="13" max="13" width="58.81640625" customWidth="1"/>
    <col min="14" max="15" width="16.1796875" customWidth="1"/>
    <col min="16" max="16" width="1.54296875" customWidth="1"/>
    <col min="17" max="24" width="13.453125" customWidth="1"/>
    <col min="25" max="25" width="1.54296875" customWidth="1"/>
  </cols>
  <sheetData>
    <row r="1" spans="1:25" s="8" customFormat="1" ht="43.5" x14ac:dyDescent="0.35">
      <c r="A1" s="22" t="s">
        <v>0</v>
      </c>
      <c r="B1" s="22" t="s">
        <v>1</v>
      </c>
      <c r="C1" s="22" t="s">
        <v>3</v>
      </c>
      <c r="D1" s="22" t="s">
        <v>550</v>
      </c>
      <c r="E1" s="22" t="s">
        <v>610</v>
      </c>
      <c r="F1" s="22" t="s">
        <v>607</v>
      </c>
      <c r="G1" s="22" t="s">
        <v>345</v>
      </c>
      <c r="H1" s="22" t="s">
        <v>2</v>
      </c>
      <c r="I1" s="22" t="s">
        <v>611</v>
      </c>
      <c r="J1" s="23" t="s">
        <v>612</v>
      </c>
      <c r="K1" s="22" t="s">
        <v>486</v>
      </c>
      <c r="L1" s="22" t="s">
        <v>485</v>
      </c>
      <c r="M1" s="22" t="s">
        <v>484</v>
      </c>
      <c r="N1" s="22" t="s">
        <v>614</v>
      </c>
      <c r="O1" s="22" t="s">
        <v>613</v>
      </c>
      <c r="P1" s="22"/>
      <c r="Q1" s="22" t="s">
        <v>328</v>
      </c>
      <c r="R1" s="22" t="s">
        <v>151</v>
      </c>
      <c r="S1" s="22" t="s">
        <v>329</v>
      </c>
      <c r="T1" s="22" t="s">
        <v>180</v>
      </c>
      <c r="U1" s="22" t="s">
        <v>330</v>
      </c>
      <c r="V1" s="22" t="s">
        <v>181</v>
      </c>
      <c r="W1" s="22" t="s">
        <v>153</v>
      </c>
      <c r="X1" s="22" t="s">
        <v>182</v>
      </c>
      <c r="Y1" s="31"/>
    </row>
    <row r="2" spans="1:25" ht="43.5" x14ac:dyDescent="0.35">
      <c r="A2" s="22">
        <v>1</v>
      </c>
      <c r="B2" s="16" t="s">
        <v>293</v>
      </c>
      <c r="C2" s="35" t="s">
        <v>4</v>
      </c>
      <c r="D2" s="35" t="s">
        <v>483</v>
      </c>
      <c r="E2" s="35" t="s">
        <v>5</v>
      </c>
      <c r="F2" s="35" t="s">
        <v>5</v>
      </c>
      <c r="G2" s="35" t="s">
        <v>473</v>
      </c>
      <c r="H2" s="38" t="s">
        <v>159</v>
      </c>
      <c r="I2" s="17" t="s">
        <v>5</v>
      </c>
      <c r="J2" s="17" t="s">
        <v>5</v>
      </c>
      <c r="K2" s="48">
        <v>4.4999999999999998E-2</v>
      </c>
      <c r="L2" s="36">
        <v>7.0000000000000007E-2</v>
      </c>
      <c r="M2" s="48">
        <v>4.2999999999999997E-2</v>
      </c>
      <c r="N2" s="39" t="s">
        <v>152</v>
      </c>
      <c r="O2" s="39" t="s">
        <v>152</v>
      </c>
      <c r="P2" s="25"/>
      <c r="Q2" s="33"/>
      <c r="R2" s="33" t="s">
        <v>331</v>
      </c>
      <c r="S2" s="33"/>
      <c r="T2" s="33"/>
      <c r="U2" s="33"/>
      <c r="V2" s="33"/>
      <c r="W2" s="33"/>
      <c r="X2" s="33"/>
      <c r="Y2" s="32"/>
    </row>
    <row r="3" spans="1:25" ht="58" x14ac:dyDescent="0.35">
      <c r="A3" s="22">
        <v>2</v>
      </c>
      <c r="B3" s="16" t="s">
        <v>293</v>
      </c>
      <c r="C3" s="35" t="s">
        <v>4</v>
      </c>
      <c r="D3" s="35" t="s">
        <v>483</v>
      </c>
      <c r="E3" s="35" t="s">
        <v>5</v>
      </c>
      <c r="F3" s="35" t="s">
        <v>5</v>
      </c>
      <c r="G3" s="35" t="s">
        <v>472</v>
      </c>
      <c r="H3" s="38" t="s">
        <v>160</v>
      </c>
      <c r="I3" s="17" t="s">
        <v>5</v>
      </c>
      <c r="J3" s="17" t="s">
        <v>5</v>
      </c>
      <c r="K3" s="36">
        <v>0.08</v>
      </c>
      <c r="L3" s="36">
        <v>0.08</v>
      </c>
      <c r="M3" s="48">
        <v>5.0999999999999997E-2</v>
      </c>
      <c r="N3" s="39" t="s">
        <v>152</v>
      </c>
      <c r="O3" s="39" t="s">
        <v>5</v>
      </c>
      <c r="P3" s="25"/>
      <c r="Q3" s="33"/>
      <c r="R3" s="33" t="s">
        <v>331</v>
      </c>
      <c r="S3" s="33"/>
      <c r="T3" s="33"/>
      <c r="U3" s="33"/>
      <c r="V3" s="33"/>
      <c r="W3" s="33"/>
      <c r="X3" s="33"/>
      <c r="Y3" s="32"/>
    </row>
    <row r="4" spans="1:25" ht="43.5" x14ac:dyDescent="0.35">
      <c r="A4" s="22">
        <v>3</v>
      </c>
      <c r="B4" s="16" t="s">
        <v>293</v>
      </c>
      <c r="C4" s="35" t="s">
        <v>4</v>
      </c>
      <c r="D4" s="35" t="s">
        <v>483</v>
      </c>
      <c r="E4" s="35" t="s">
        <v>5</v>
      </c>
      <c r="F4" s="35" t="s">
        <v>5</v>
      </c>
      <c r="G4" s="35" t="s">
        <v>317</v>
      </c>
      <c r="H4" s="38" t="s">
        <v>161</v>
      </c>
      <c r="I4" s="17" t="s">
        <v>5</v>
      </c>
      <c r="J4" s="17" t="s">
        <v>5</v>
      </c>
      <c r="K4" s="48">
        <v>5.5E-2</v>
      </c>
      <c r="L4" s="36">
        <v>0.08</v>
      </c>
      <c r="M4" s="48">
        <v>3.7999999999999999E-2</v>
      </c>
      <c r="N4" s="39" t="s">
        <v>152</v>
      </c>
      <c r="O4" s="39" t="s">
        <v>152</v>
      </c>
      <c r="P4" s="25"/>
      <c r="Q4" s="33"/>
      <c r="R4" s="33" t="s">
        <v>331</v>
      </c>
      <c r="S4" s="33"/>
      <c r="T4" s="33"/>
      <c r="U4" s="33"/>
      <c r="V4" s="33"/>
      <c r="W4" s="33"/>
      <c r="X4" s="33"/>
      <c r="Y4" s="32"/>
    </row>
    <row r="5" spans="1:25" ht="43.5" x14ac:dyDescent="0.35">
      <c r="A5" s="22">
        <v>4</v>
      </c>
      <c r="B5" s="16" t="s">
        <v>293</v>
      </c>
      <c r="C5" s="35" t="s">
        <v>4</v>
      </c>
      <c r="D5" s="35" t="s">
        <v>483</v>
      </c>
      <c r="E5" s="35" t="s">
        <v>5</v>
      </c>
      <c r="F5" s="35" t="s">
        <v>5</v>
      </c>
      <c r="G5" s="35" t="s">
        <v>475</v>
      </c>
      <c r="H5" s="38" t="s">
        <v>162</v>
      </c>
      <c r="I5" s="17" t="s">
        <v>5</v>
      </c>
      <c r="J5" s="17" t="s">
        <v>5</v>
      </c>
      <c r="K5" s="36">
        <v>0.16</v>
      </c>
      <c r="L5" s="36">
        <v>0.13</v>
      </c>
      <c r="M5" s="48">
        <v>0.17699999999999999</v>
      </c>
      <c r="N5" s="39" t="s">
        <v>152</v>
      </c>
      <c r="O5" s="39" t="s">
        <v>152</v>
      </c>
      <c r="P5" s="25"/>
      <c r="Q5" s="33"/>
      <c r="R5" s="33" t="s">
        <v>331</v>
      </c>
      <c r="S5" s="33"/>
      <c r="T5" s="33"/>
      <c r="U5" s="33"/>
      <c r="V5" s="33"/>
      <c r="W5" s="33"/>
      <c r="X5" s="33"/>
      <c r="Y5" s="32"/>
    </row>
    <row r="6" spans="1:25" ht="43.5" x14ac:dyDescent="0.35">
      <c r="A6" s="22">
        <v>5</v>
      </c>
      <c r="B6" s="16" t="s">
        <v>293</v>
      </c>
      <c r="C6" s="35" t="s">
        <v>4</v>
      </c>
      <c r="D6" s="35" t="s">
        <v>483</v>
      </c>
      <c r="E6" s="35" t="s">
        <v>5</v>
      </c>
      <c r="F6" s="35" t="s">
        <v>5</v>
      </c>
      <c r="G6" s="35" t="s">
        <v>476</v>
      </c>
      <c r="H6" s="38" t="s">
        <v>163</v>
      </c>
      <c r="I6" s="17" t="s">
        <v>5</v>
      </c>
      <c r="J6" s="17" t="s">
        <v>5</v>
      </c>
      <c r="K6" s="36">
        <v>0.2</v>
      </c>
      <c r="L6" s="36">
        <v>0.15</v>
      </c>
      <c r="M6" s="48">
        <v>0.214</v>
      </c>
      <c r="N6" s="39" t="s">
        <v>152</v>
      </c>
      <c r="O6" s="39" t="s">
        <v>152</v>
      </c>
      <c r="P6" s="25"/>
      <c r="Q6" s="33"/>
      <c r="R6" s="33" t="s">
        <v>331</v>
      </c>
      <c r="S6" s="33"/>
      <c r="T6" s="33"/>
      <c r="U6" s="33"/>
      <c r="V6" s="33"/>
      <c r="W6" s="33"/>
      <c r="X6" s="33"/>
      <c r="Y6" s="32"/>
    </row>
    <row r="7" spans="1:25" ht="43.5" x14ac:dyDescent="0.35">
      <c r="A7" s="22">
        <v>6</v>
      </c>
      <c r="B7" s="16" t="s">
        <v>293</v>
      </c>
      <c r="C7" s="35" t="s">
        <v>4</v>
      </c>
      <c r="D7" s="35" t="s">
        <v>483</v>
      </c>
      <c r="E7" s="35" t="s">
        <v>5</v>
      </c>
      <c r="F7" s="35" t="s">
        <v>5</v>
      </c>
      <c r="G7" s="35" t="s">
        <v>474</v>
      </c>
      <c r="H7" s="38" t="s">
        <v>164</v>
      </c>
      <c r="I7" s="17" t="s">
        <v>5</v>
      </c>
      <c r="J7" s="17" t="s">
        <v>5</v>
      </c>
      <c r="K7" s="36">
        <v>0.12</v>
      </c>
      <c r="L7" s="36">
        <v>0.1</v>
      </c>
      <c r="M7" s="48">
        <v>0.17199999999999999</v>
      </c>
      <c r="N7" s="39" t="s">
        <v>152</v>
      </c>
      <c r="O7" s="39" t="s">
        <v>152</v>
      </c>
      <c r="P7" s="25"/>
      <c r="Q7" s="33"/>
      <c r="R7" s="33" t="s">
        <v>331</v>
      </c>
      <c r="S7" s="33"/>
      <c r="T7" s="33"/>
      <c r="U7" s="33"/>
      <c r="V7" s="33"/>
      <c r="W7" s="33"/>
      <c r="X7" s="33"/>
      <c r="Y7" s="32"/>
    </row>
    <row r="8" spans="1:25" ht="87" x14ac:dyDescent="0.35">
      <c r="A8" s="22">
        <v>7</v>
      </c>
      <c r="B8" s="16" t="s">
        <v>293</v>
      </c>
      <c r="C8" s="35" t="s">
        <v>4</v>
      </c>
      <c r="D8" s="35" t="s">
        <v>483</v>
      </c>
      <c r="E8" s="35" t="s">
        <v>5</v>
      </c>
      <c r="F8" s="35" t="s">
        <v>5</v>
      </c>
      <c r="G8" s="35" t="s">
        <v>470</v>
      </c>
      <c r="H8" s="17" t="s">
        <v>12</v>
      </c>
      <c r="I8" s="17" t="s">
        <v>152</v>
      </c>
      <c r="J8" s="17" t="s">
        <v>152</v>
      </c>
      <c r="K8" s="35">
        <v>1</v>
      </c>
      <c r="L8" s="35">
        <v>1</v>
      </c>
      <c r="M8" s="35">
        <v>1</v>
      </c>
      <c r="N8" s="39" t="s">
        <v>5</v>
      </c>
      <c r="O8" s="39" t="s">
        <v>5</v>
      </c>
      <c r="P8" s="25"/>
      <c r="Q8" s="33"/>
      <c r="R8" s="33"/>
      <c r="S8" s="33"/>
      <c r="T8" s="33"/>
      <c r="U8" s="33" t="s">
        <v>331</v>
      </c>
      <c r="V8" s="33" t="s">
        <v>331</v>
      </c>
      <c r="W8" s="33"/>
      <c r="X8" s="33"/>
      <c r="Y8" s="32"/>
    </row>
    <row r="9" spans="1:25" ht="87" x14ac:dyDescent="0.35">
      <c r="A9" s="22">
        <v>8</v>
      </c>
      <c r="B9" s="16" t="s">
        <v>293</v>
      </c>
      <c r="C9" s="35" t="s">
        <v>546</v>
      </c>
      <c r="D9" s="35" t="s">
        <v>547</v>
      </c>
      <c r="E9" s="35" t="s">
        <v>5</v>
      </c>
      <c r="F9" s="35" t="s">
        <v>5</v>
      </c>
      <c r="G9" s="35" t="s">
        <v>448</v>
      </c>
      <c r="H9" s="38" t="s">
        <v>11</v>
      </c>
      <c r="I9" s="17" t="s">
        <v>152</v>
      </c>
      <c r="J9" s="17" t="s">
        <v>152</v>
      </c>
      <c r="K9" s="35">
        <v>1</v>
      </c>
      <c r="L9" s="35">
        <v>1</v>
      </c>
      <c r="M9" s="35" t="s">
        <v>183</v>
      </c>
      <c r="N9" s="39" t="s">
        <v>152</v>
      </c>
      <c r="O9" s="39" t="s">
        <v>152</v>
      </c>
      <c r="P9" s="25"/>
      <c r="Q9" s="33" t="s">
        <v>331</v>
      </c>
      <c r="R9" s="33" t="s">
        <v>331</v>
      </c>
      <c r="S9" s="33" t="s">
        <v>331</v>
      </c>
      <c r="T9" s="33"/>
      <c r="U9" s="33"/>
      <c r="V9" s="33"/>
      <c r="W9" s="33"/>
      <c r="X9" s="33"/>
      <c r="Y9" s="32"/>
    </row>
    <row r="10" spans="1:25" ht="43.5" x14ac:dyDescent="0.35">
      <c r="A10" s="22">
        <v>9</v>
      </c>
      <c r="B10" s="16" t="s">
        <v>293</v>
      </c>
      <c r="C10" s="35" t="s">
        <v>6</v>
      </c>
      <c r="D10" s="38" t="s">
        <v>563</v>
      </c>
      <c r="E10" s="35" t="s">
        <v>152</v>
      </c>
      <c r="F10" s="35" t="s">
        <v>152</v>
      </c>
      <c r="G10" s="35" t="s">
        <v>438</v>
      </c>
      <c r="H10" s="38" t="s">
        <v>7</v>
      </c>
      <c r="I10" s="17" t="s">
        <v>152</v>
      </c>
      <c r="J10" s="17" t="s">
        <v>152</v>
      </c>
      <c r="K10" s="35" t="s">
        <v>8</v>
      </c>
      <c r="L10" s="35" t="s">
        <v>8</v>
      </c>
      <c r="M10" s="35" t="s">
        <v>184</v>
      </c>
      <c r="N10" s="39" t="s">
        <v>5</v>
      </c>
      <c r="O10" s="39" t="s">
        <v>152</v>
      </c>
      <c r="P10" s="25"/>
      <c r="Q10" s="33" t="s">
        <v>331</v>
      </c>
      <c r="R10" s="33" t="s">
        <v>331</v>
      </c>
      <c r="S10" s="33" t="s">
        <v>331</v>
      </c>
      <c r="T10" s="33"/>
      <c r="U10" s="33"/>
      <c r="V10" s="33"/>
      <c r="W10" s="33"/>
      <c r="X10" s="33"/>
      <c r="Y10" s="32"/>
    </row>
    <row r="11" spans="1:25" ht="87" x14ac:dyDescent="0.35">
      <c r="A11" s="22">
        <v>10</v>
      </c>
      <c r="B11" s="16" t="s">
        <v>293</v>
      </c>
      <c r="C11" s="35" t="s">
        <v>13</v>
      </c>
      <c r="D11" s="35" t="s">
        <v>543</v>
      </c>
      <c r="E11" s="35" t="s">
        <v>5</v>
      </c>
      <c r="F11" s="35" t="s">
        <v>5</v>
      </c>
      <c r="G11" s="35" t="s">
        <v>432</v>
      </c>
      <c r="H11" s="38" t="s">
        <v>9</v>
      </c>
      <c r="I11" s="17" t="s">
        <v>152</v>
      </c>
      <c r="J11" s="17" t="s">
        <v>152</v>
      </c>
      <c r="K11" s="36">
        <v>0.5</v>
      </c>
      <c r="L11" s="36">
        <v>0.55000000000000004</v>
      </c>
      <c r="M11" s="48">
        <v>0.41470000000000001</v>
      </c>
      <c r="N11" s="36" t="s">
        <v>152</v>
      </c>
      <c r="O11" s="36" t="s">
        <v>152</v>
      </c>
      <c r="P11" s="26"/>
      <c r="Q11" s="33"/>
      <c r="R11" s="33"/>
      <c r="S11" s="33"/>
      <c r="T11" s="33"/>
      <c r="U11" s="33"/>
      <c r="V11" s="33"/>
      <c r="W11" s="33" t="s">
        <v>331</v>
      </c>
      <c r="X11" s="33"/>
      <c r="Y11" s="32"/>
    </row>
    <row r="12" spans="1:25" ht="87" x14ac:dyDescent="0.35">
      <c r="A12" s="22">
        <v>11</v>
      </c>
      <c r="B12" s="16" t="s">
        <v>293</v>
      </c>
      <c r="C12" s="35" t="s">
        <v>13</v>
      </c>
      <c r="D12" s="35" t="s">
        <v>543</v>
      </c>
      <c r="E12" s="35" t="s">
        <v>5</v>
      </c>
      <c r="F12" s="35" t="s">
        <v>5</v>
      </c>
      <c r="G12" s="35" t="s">
        <v>487</v>
      </c>
      <c r="H12" s="17" t="s">
        <v>10</v>
      </c>
      <c r="I12" s="17" t="s">
        <v>152</v>
      </c>
      <c r="J12" s="17" t="s">
        <v>152</v>
      </c>
      <c r="K12" s="36">
        <v>0.21</v>
      </c>
      <c r="L12" s="36">
        <v>0.24</v>
      </c>
      <c r="M12" s="48">
        <v>0.18</v>
      </c>
      <c r="N12" s="39" t="s">
        <v>152</v>
      </c>
      <c r="O12" s="36" t="s">
        <v>152</v>
      </c>
      <c r="P12" s="26"/>
      <c r="Q12" s="33"/>
      <c r="R12" s="33"/>
      <c r="S12" s="33"/>
      <c r="T12" s="33"/>
      <c r="U12" s="33"/>
      <c r="V12" s="33"/>
      <c r="W12" s="33" t="s">
        <v>331</v>
      </c>
      <c r="X12" s="33"/>
      <c r="Y12" s="32"/>
    </row>
    <row r="13" spans="1:25" ht="43.5" x14ac:dyDescent="0.35">
      <c r="A13" s="22">
        <v>12</v>
      </c>
      <c r="B13" s="16" t="s">
        <v>293</v>
      </c>
      <c r="C13" s="35" t="s">
        <v>14</v>
      </c>
      <c r="D13" s="35" t="s">
        <v>533</v>
      </c>
      <c r="E13" s="35" t="s">
        <v>5</v>
      </c>
      <c r="F13" s="35" t="s">
        <v>5</v>
      </c>
      <c r="G13" s="35" t="s">
        <v>410</v>
      </c>
      <c r="H13" s="38" t="s">
        <v>15</v>
      </c>
      <c r="I13" s="17" t="s">
        <v>152</v>
      </c>
      <c r="J13" s="17" t="s">
        <v>152</v>
      </c>
      <c r="K13" s="36">
        <v>0.06</v>
      </c>
      <c r="L13" s="36">
        <v>0.03</v>
      </c>
      <c r="M13" s="34">
        <v>8.4099999999999994E-2</v>
      </c>
      <c r="N13" s="35" t="s">
        <v>152</v>
      </c>
      <c r="O13" s="36" t="s">
        <v>152</v>
      </c>
      <c r="P13" s="26"/>
      <c r="Q13" s="33"/>
      <c r="R13" s="33"/>
      <c r="S13" s="33" t="s">
        <v>331</v>
      </c>
      <c r="T13" s="33"/>
      <c r="U13" s="33"/>
      <c r="V13" s="33" t="s">
        <v>331</v>
      </c>
      <c r="W13" s="33" t="s">
        <v>331</v>
      </c>
      <c r="X13" s="33"/>
      <c r="Y13" s="32"/>
    </row>
    <row r="14" spans="1:25" ht="101.5" x14ac:dyDescent="0.35">
      <c r="A14" s="22">
        <v>13</v>
      </c>
      <c r="B14" s="16" t="s">
        <v>293</v>
      </c>
      <c r="C14" s="35" t="s">
        <v>14</v>
      </c>
      <c r="D14" s="35" t="s">
        <v>533</v>
      </c>
      <c r="E14" s="35" t="s">
        <v>5</v>
      </c>
      <c r="F14" s="35" t="s">
        <v>5</v>
      </c>
      <c r="G14" s="35" t="s">
        <v>411</v>
      </c>
      <c r="H14" s="17" t="s">
        <v>16</v>
      </c>
      <c r="I14" s="17" t="s">
        <v>5</v>
      </c>
      <c r="J14" s="17" t="s">
        <v>152</v>
      </c>
      <c r="K14" s="48">
        <v>6.5000000000000002E-2</v>
      </c>
      <c r="L14" s="48">
        <v>5.1999999999999998E-2</v>
      </c>
      <c r="M14" s="35" t="s">
        <v>210</v>
      </c>
      <c r="N14" s="39" t="s">
        <v>597</v>
      </c>
      <c r="O14" s="39" t="s">
        <v>597</v>
      </c>
      <c r="P14" s="25"/>
      <c r="Q14" s="33"/>
      <c r="R14" s="33"/>
      <c r="S14" s="33"/>
      <c r="T14" s="33"/>
      <c r="U14" s="33"/>
      <c r="V14" s="33"/>
      <c r="W14" s="33" t="s">
        <v>331</v>
      </c>
      <c r="X14" s="33"/>
      <c r="Y14" s="32"/>
    </row>
    <row r="15" spans="1:25" ht="43.5" x14ac:dyDescent="0.35">
      <c r="A15" s="22">
        <v>14</v>
      </c>
      <c r="B15" s="16" t="s">
        <v>293</v>
      </c>
      <c r="C15" s="35" t="s">
        <v>14</v>
      </c>
      <c r="D15" s="35" t="s">
        <v>533</v>
      </c>
      <c r="E15" s="35" t="s">
        <v>5</v>
      </c>
      <c r="F15" s="35" t="s">
        <v>5</v>
      </c>
      <c r="G15" s="35" t="s">
        <v>412</v>
      </c>
      <c r="H15" s="38" t="s">
        <v>17</v>
      </c>
      <c r="I15" s="17" t="s">
        <v>152</v>
      </c>
      <c r="J15" s="17" t="s">
        <v>152</v>
      </c>
      <c r="K15" s="36">
        <v>0.25</v>
      </c>
      <c r="L15" s="36">
        <v>0.27</v>
      </c>
      <c r="M15" s="49">
        <v>0.2006</v>
      </c>
      <c r="N15" s="35" t="s">
        <v>152</v>
      </c>
      <c r="O15" s="35" t="s">
        <v>152</v>
      </c>
      <c r="P15" s="22"/>
      <c r="Q15" s="33"/>
      <c r="R15" s="33"/>
      <c r="S15" s="33"/>
      <c r="T15" s="33"/>
      <c r="U15" s="33"/>
      <c r="V15" s="33"/>
      <c r="W15" s="33" t="s">
        <v>331</v>
      </c>
      <c r="X15" s="33"/>
      <c r="Y15" s="32"/>
    </row>
    <row r="16" spans="1:25" ht="72.5" x14ac:dyDescent="0.35">
      <c r="A16" s="22">
        <v>15</v>
      </c>
      <c r="B16" s="16" t="s">
        <v>293</v>
      </c>
      <c r="C16" s="35" t="s">
        <v>18</v>
      </c>
      <c r="D16" s="35" t="s">
        <v>531</v>
      </c>
      <c r="E16" s="35" t="s">
        <v>5</v>
      </c>
      <c r="F16" s="35" t="s">
        <v>5</v>
      </c>
      <c r="G16" s="35" t="s">
        <v>422</v>
      </c>
      <c r="H16" s="38" t="s">
        <v>179</v>
      </c>
      <c r="I16" s="17" t="s">
        <v>152</v>
      </c>
      <c r="J16" s="17" t="s">
        <v>152</v>
      </c>
      <c r="K16" s="36">
        <v>0.2</v>
      </c>
      <c r="L16" s="36">
        <v>0.5</v>
      </c>
      <c r="M16" s="48">
        <v>0.24</v>
      </c>
      <c r="N16" s="35" t="s">
        <v>5</v>
      </c>
      <c r="O16" s="35" t="s">
        <v>152</v>
      </c>
      <c r="P16" s="22"/>
      <c r="Q16" s="33"/>
      <c r="R16" s="33"/>
      <c r="S16" s="33"/>
      <c r="T16" s="33"/>
      <c r="U16" s="33" t="s">
        <v>331</v>
      </c>
      <c r="V16" s="33" t="s">
        <v>331</v>
      </c>
      <c r="W16" s="33"/>
      <c r="X16" s="33"/>
      <c r="Y16" s="32"/>
    </row>
    <row r="17" spans="1:25" ht="72.5" x14ac:dyDescent="0.35">
      <c r="A17" s="22">
        <v>16</v>
      </c>
      <c r="B17" s="16" t="s">
        <v>293</v>
      </c>
      <c r="C17" s="35" t="s">
        <v>19</v>
      </c>
      <c r="D17" s="35" t="s">
        <v>548</v>
      </c>
      <c r="E17" s="35" t="s">
        <v>5</v>
      </c>
      <c r="F17" s="35" t="s">
        <v>5</v>
      </c>
      <c r="G17" s="35" t="s">
        <v>461</v>
      </c>
      <c r="H17" s="38" t="s">
        <v>20</v>
      </c>
      <c r="I17" s="17" t="s">
        <v>152</v>
      </c>
      <c r="J17" s="17" t="s">
        <v>152</v>
      </c>
      <c r="K17" s="36">
        <v>0.1</v>
      </c>
      <c r="L17" s="36">
        <v>0.2</v>
      </c>
      <c r="M17" s="48">
        <v>0.11</v>
      </c>
      <c r="N17" s="35" t="s">
        <v>5</v>
      </c>
      <c r="O17" s="35" t="s">
        <v>152</v>
      </c>
      <c r="P17" s="22"/>
      <c r="Q17" s="33" t="s">
        <v>331</v>
      </c>
      <c r="R17" s="33" t="s">
        <v>331</v>
      </c>
      <c r="S17" s="33" t="s">
        <v>331</v>
      </c>
      <c r="T17" s="33" t="s">
        <v>331</v>
      </c>
      <c r="U17" s="33" t="s">
        <v>331</v>
      </c>
      <c r="V17" s="33" t="s">
        <v>331</v>
      </c>
      <c r="W17" s="33"/>
      <c r="X17" s="33"/>
      <c r="Y17" s="32"/>
    </row>
    <row r="18" spans="1:25" ht="72.5" x14ac:dyDescent="0.35">
      <c r="A18" s="22">
        <v>17</v>
      </c>
      <c r="B18" s="16" t="s">
        <v>293</v>
      </c>
      <c r="C18" s="35" t="s">
        <v>19</v>
      </c>
      <c r="D18" s="35" t="s">
        <v>548</v>
      </c>
      <c r="E18" s="35" t="s">
        <v>5</v>
      </c>
      <c r="F18" s="35" t="s">
        <v>5</v>
      </c>
      <c r="G18" s="35" t="s">
        <v>414</v>
      </c>
      <c r="H18" s="38" t="s">
        <v>21</v>
      </c>
      <c r="I18" s="17" t="s">
        <v>152</v>
      </c>
      <c r="J18" s="17" t="s">
        <v>152</v>
      </c>
      <c r="K18" s="36">
        <v>0.6</v>
      </c>
      <c r="L18" s="36">
        <v>0.65</v>
      </c>
      <c r="M18" s="48">
        <v>0.64</v>
      </c>
      <c r="N18" s="35" t="s">
        <v>5</v>
      </c>
      <c r="O18" s="35" t="s">
        <v>152</v>
      </c>
      <c r="P18" s="22"/>
      <c r="Q18" s="33"/>
      <c r="R18" s="33"/>
      <c r="S18" s="33"/>
      <c r="T18" s="33"/>
      <c r="U18" s="33"/>
      <c r="V18" s="33"/>
      <c r="W18" s="33" t="s">
        <v>331</v>
      </c>
      <c r="X18" s="33"/>
      <c r="Y18" s="32"/>
    </row>
    <row r="19" spans="1:25" ht="72.5" x14ac:dyDescent="0.35">
      <c r="A19" s="22">
        <v>18</v>
      </c>
      <c r="B19" s="16" t="s">
        <v>293</v>
      </c>
      <c r="C19" s="35" t="s">
        <v>22</v>
      </c>
      <c r="D19" s="38" t="s">
        <v>568</v>
      </c>
      <c r="E19" s="35" t="s">
        <v>152</v>
      </c>
      <c r="F19" s="35" t="s">
        <v>152</v>
      </c>
      <c r="G19" s="35" t="s">
        <v>463</v>
      </c>
      <c r="H19" s="38" t="s">
        <v>23</v>
      </c>
      <c r="I19" s="17" t="s">
        <v>152</v>
      </c>
      <c r="J19" s="17" t="s">
        <v>152</v>
      </c>
      <c r="K19" s="24">
        <v>3000</v>
      </c>
      <c r="L19" s="24">
        <v>4000</v>
      </c>
      <c r="M19" s="24">
        <v>1000</v>
      </c>
      <c r="N19" s="35" t="s">
        <v>152</v>
      </c>
      <c r="O19" s="35" t="s">
        <v>152</v>
      </c>
      <c r="P19" s="22"/>
      <c r="Q19" s="33" t="s">
        <v>331</v>
      </c>
      <c r="R19" s="33" t="s">
        <v>331</v>
      </c>
      <c r="S19" s="33" t="s">
        <v>331</v>
      </c>
      <c r="T19" s="33" t="s">
        <v>331</v>
      </c>
      <c r="U19" s="33" t="s">
        <v>331</v>
      </c>
      <c r="V19" s="33" t="s">
        <v>331</v>
      </c>
      <c r="W19" s="33"/>
      <c r="X19" s="33"/>
      <c r="Y19" s="32"/>
    </row>
    <row r="20" spans="1:25" ht="72.5" x14ac:dyDescent="0.35">
      <c r="A20" s="22">
        <v>19</v>
      </c>
      <c r="B20" s="16" t="s">
        <v>293</v>
      </c>
      <c r="C20" s="35" t="s">
        <v>24</v>
      </c>
      <c r="D20" s="38" t="s">
        <v>566</v>
      </c>
      <c r="E20" s="35" t="s">
        <v>152</v>
      </c>
      <c r="F20" s="35" t="s">
        <v>152</v>
      </c>
      <c r="G20" s="35" t="s">
        <v>443</v>
      </c>
      <c r="H20" s="38" t="s">
        <v>154</v>
      </c>
      <c r="I20" s="17" t="s">
        <v>152</v>
      </c>
      <c r="J20" s="17" t="s">
        <v>152</v>
      </c>
      <c r="K20" s="36">
        <v>0.16</v>
      </c>
      <c r="L20" s="36">
        <v>0.2</v>
      </c>
      <c r="M20" s="48">
        <v>0.67</v>
      </c>
      <c r="N20" s="35" t="s">
        <v>5</v>
      </c>
      <c r="O20" s="35" t="s">
        <v>5</v>
      </c>
      <c r="P20" s="22"/>
      <c r="Q20" s="33" t="s">
        <v>331</v>
      </c>
      <c r="R20" s="33" t="s">
        <v>331</v>
      </c>
      <c r="S20" s="33" t="s">
        <v>331</v>
      </c>
      <c r="T20" s="33"/>
      <c r="U20" s="33"/>
      <c r="V20" s="33"/>
      <c r="W20" s="33"/>
      <c r="X20" s="33"/>
      <c r="Y20" s="32"/>
    </row>
    <row r="21" spans="1:25" ht="72.5" x14ac:dyDescent="0.35">
      <c r="A21" s="22">
        <v>20</v>
      </c>
      <c r="B21" s="16" t="s">
        <v>293</v>
      </c>
      <c r="C21" s="35" t="s">
        <v>25</v>
      </c>
      <c r="D21" s="38" t="s">
        <v>567</v>
      </c>
      <c r="E21" s="35" t="s">
        <v>152</v>
      </c>
      <c r="F21" s="35" t="s">
        <v>152</v>
      </c>
      <c r="G21" s="35" t="s">
        <v>462</v>
      </c>
      <c r="H21" s="38" t="s">
        <v>26</v>
      </c>
      <c r="I21" s="17" t="s">
        <v>152</v>
      </c>
      <c r="J21" s="17" t="s">
        <v>152</v>
      </c>
      <c r="K21" s="36">
        <v>0.5</v>
      </c>
      <c r="L21" s="36">
        <v>0.8</v>
      </c>
      <c r="M21" s="48">
        <v>0.3</v>
      </c>
      <c r="N21" s="35" t="s">
        <v>152</v>
      </c>
      <c r="O21" s="35" t="s">
        <v>152</v>
      </c>
      <c r="P21" s="22"/>
      <c r="Q21" s="33" t="s">
        <v>331</v>
      </c>
      <c r="R21" s="33" t="s">
        <v>331</v>
      </c>
      <c r="S21" s="33" t="s">
        <v>331</v>
      </c>
      <c r="T21" s="33" t="s">
        <v>331</v>
      </c>
      <c r="U21" s="33" t="s">
        <v>331</v>
      </c>
      <c r="V21" s="33" t="s">
        <v>331</v>
      </c>
      <c r="W21" s="33"/>
      <c r="X21" s="33"/>
      <c r="Y21" s="32"/>
    </row>
    <row r="22" spans="1:25" ht="43.5" x14ac:dyDescent="0.35">
      <c r="A22" s="22">
        <v>21</v>
      </c>
      <c r="B22" s="16" t="s">
        <v>293</v>
      </c>
      <c r="C22" s="35" t="s">
        <v>27</v>
      </c>
      <c r="D22" s="35" t="s">
        <v>549</v>
      </c>
      <c r="E22" s="35" t="s">
        <v>5</v>
      </c>
      <c r="F22" s="35" t="s">
        <v>5</v>
      </c>
      <c r="G22" s="35" t="s">
        <v>464</v>
      </c>
      <c r="H22" s="38" t="s">
        <v>29</v>
      </c>
      <c r="I22" s="17" t="s">
        <v>152</v>
      </c>
      <c r="J22" s="17" t="s">
        <v>152</v>
      </c>
      <c r="K22" s="36">
        <v>0.08</v>
      </c>
      <c r="L22" s="36">
        <v>0.14000000000000001</v>
      </c>
      <c r="M22" s="48">
        <v>0.1023</v>
      </c>
      <c r="N22" s="35" t="s">
        <v>5</v>
      </c>
      <c r="O22" s="35" t="s">
        <v>152</v>
      </c>
      <c r="P22" s="22"/>
      <c r="Q22" s="33"/>
      <c r="R22" s="33" t="s">
        <v>331</v>
      </c>
      <c r="S22" s="33" t="s">
        <v>331</v>
      </c>
      <c r="T22" s="33"/>
      <c r="U22" s="33" t="s">
        <v>331</v>
      </c>
      <c r="V22" s="33" t="s">
        <v>331</v>
      </c>
      <c r="W22" s="33"/>
      <c r="X22" s="33"/>
      <c r="Y22" s="32"/>
    </row>
    <row r="23" spans="1:25" ht="43.5" x14ac:dyDescent="0.35">
      <c r="A23" s="22">
        <v>22</v>
      </c>
      <c r="B23" s="16" t="s">
        <v>293</v>
      </c>
      <c r="C23" s="35" t="s">
        <v>27</v>
      </c>
      <c r="D23" s="35" t="s">
        <v>549</v>
      </c>
      <c r="E23" s="35" t="s">
        <v>5</v>
      </c>
      <c r="F23" s="35" t="s">
        <v>5</v>
      </c>
      <c r="G23" s="35" t="s">
        <v>417</v>
      </c>
      <c r="H23" s="38" t="s">
        <v>28</v>
      </c>
      <c r="I23" s="17" t="s">
        <v>152</v>
      </c>
      <c r="J23" s="17" t="s">
        <v>152</v>
      </c>
      <c r="K23" s="36">
        <v>0.05</v>
      </c>
      <c r="L23" s="36">
        <v>7.0000000000000007E-2</v>
      </c>
      <c r="M23" s="48">
        <v>5.6000000000000001E-2</v>
      </c>
      <c r="N23" s="35" t="s">
        <v>5</v>
      </c>
      <c r="O23" s="35" t="s">
        <v>152</v>
      </c>
      <c r="P23" s="22"/>
      <c r="Q23" s="33"/>
      <c r="R23" s="33"/>
      <c r="S23" s="33"/>
      <c r="T23" s="33"/>
      <c r="U23" s="33"/>
      <c r="V23" s="33"/>
      <c r="W23" s="33" t="s">
        <v>331</v>
      </c>
      <c r="X23" s="33"/>
      <c r="Y23" s="32"/>
    </row>
    <row r="24" spans="1:25" ht="72.5" x14ac:dyDescent="0.35">
      <c r="A24" s="22">
        <v>23</v>
      </c>
      <c r="B24" s="16" t="s">
        <v>293</v>
      </c>
      <c r="C24" s="35" t="s">
        <v>30</v>
      </c>
      <c r="D24" s="35" t="s">
        <v>541</v>
      </c>
      <c r="E24" s="35" t="s">
        <v>5</v>
      </c>
      <c r="F24" s="35" t="s">
        <v>5</v>
      </c>
      <c r="G24" s="35" t="s">
        <v>465</v>
      </c>
      <c r="H24" s="38" t="s">
        <v>31</v>
      </c>
      <c r="I24" s="17" t="s">
        <v>152</v>
      </c>
      <c r="J24" s="17" t="s">
        <v>152</v>
      </c>
      <c r="K24" s="35">
        <v>1</v>
      </c>
      <c r="L24" s="35">
        <v>1</v>
      </c>
      <c r="M24" s="35">
        <v>1</v>
      </c>
      <c r="N24" s="35" t="s">
        <v>5</v>
      </c>
      <c r="O24" s="35" t="s">
        <v>5</v>
      </c>
      <c r="P24" s="22"/>
      <c r="Q24" s="33" t="s">
        <v>331</v>
      </c>
      <c r="R24" s="33" t="s">
        <v>331</v>
      </c>
      <c r="S24" s="33" t="s">
        <v>331</v>
      </c>
      <c r="T24" s="33" t="s">
        <v>331</v>
      </c>
      <c r="U24" s="33" t="s">
        <v>331</v>
      </c>
      <c r="V24" s="33" t="s">
        <v>331</v>
      </c>
      <c r="W24" s="33"/>
      <c r="X24" s="33"/>
      <c r="Y24" s="32"/>
    </row>
    <row r="25" spans="1:25" ht="58" x14ac:dyDescent="0.35">
      <c r="A25" s="22">
        <v>24</v>
      </c>
      <c r="B25" s="16" t="s">
        <v>293</v>
      </c>
      <c r="C25" s="35" t="s">
        <v>32</v>
      </c>
      <c r="D25" s="35" t="s">
        <v>528</v>
      </c>
      <c r="E25" s="35" t="s">
        <v>5</v>
      </c>
      <c r="F25" s="35" t="s">
        <v>5</v>
      </c>
      <c r="G25" s="35" t="s">
        <v>416</v>
      </c>
      <c r="H25" s="38" t="s">
        <v>33</v>
      </c>
      <c r="I25" s="17" t="s">
        <v>152</v>
      </c>
      <c r="J25" s="17" t="s">
        <v>152</v>
      </c>
      <c r="K25" s="36">
        <v>0.5</v>
      </c>
      <c r="L25" s="36">
        <v>0.55000000000000004</v>
      </c>
      <c r="M25" s="48">
        <v>0.48</v>
      </c>
      <c r="N25" s="35" t="s">
        <v>152</v>
      </c>
      <c r="O25" s="35" t="s">
        <v>152</v>
      </c>
      <c r="P25" s="22"/>
      <c r="Q25" s="33"/>
      <c r="R25" s="33"/>
      <c r="S25" s="33"/>
      <c r="T25" s="33"/>
      <c r="U25" s="33"/>
      <c r="V25" s="33"/>
      <c r="W25" s="33" t="s">
        <v>331</v>
      </c>
      <c r="X25" s="33"/>
      <c r="Y25" s="32"/>
    </row>
    <row r="26" spans="1:25" ht="43.5" x14ac:dyDescent="0.35">
      <c r="A26" s="22">
        <v>25</v>
      </c>
      <c r="B26" s="16" t="s">
        <v>293</v>
      </c>
      <c r="C26" s="35" t="s">
        <v>32</v>
      </c>
      <c r="D26" s="35" t="s">
        <v>528</v>
      </c>
      <c r="E26" s="35" t="s">
        <v>5</v>
      </c>
      <c r="F26" s="35" t="s">
        <v>5</v>
      </c>
      <c r="G26" s="35" t="s">
        <v>436</v>
      </c>
      <c r="H26" s="38" t="s">
        <v>34</v>
      </c>
      <c r="I26" s="17" t="s">
        <v>152</v>
      </c>
      <c r="J26" s="17" t="s">
        <v>152</v>
      </c>
      <c r="K26" s="36">
        <v>0.02</v>
      </c>
      <c r="L26" s="36">
        <v>0.03</v>
      </c>
      <c r="M26" s="48">
        <v>0.01</v>
      </c>
      <c r="N26" s="35" t="s">
        <v>152</v>
      </c>
      <c r="O26" s="35" t="s">
        <v>152</v>
      </c>
      <c r="P26" s="22"/>
      <c r="Q26" s="33"/>
      <c r="R26" s="33"/>
      <c r="S26" s="33"/>
      <c r="T26" s="33"/>
      <c r="U26" s="33"/>
      <c r="V26" s="33"/>
      <c r="W26" s="33" t="s">
        <v>331</v>
      </c>
      <c r="X26" s="33"/>
      <c r="Y26" s="32"/>
    </row>
    <row r="27" spans="1:25" ht="87" x14ac:dyDescent="0.35">
      <c r="A27" s="22">
        <v>26</v>
      </c>
      <c r="B27" s="16" t="s">
        <v>293</v>
      </c>
      <c r="C27" s="35" t="s">
        <v>32</v>
      </c>
      <c r="D27" s="35" t="s">
        <v>528</v>
      </c>
      <c r="E27" s="35" t="s">
        <v>5</v>
      </c>
      <c r="F27" s="35" t="s">
        <v>5</v>
      </c>
      <c r="G27" s="35" t="s">
        <v>425</v>
      </c>
      <c r="H27" s="38" t="s">
        <v>35</v>
      </c>
      <c r="I27" s="17" t="s">
        <v>152</v>
      </c>
      <c r="J27" s="17" t="s">
        <v>152</v>
      </c>
      <c r="K27" s="35">
        <v>2.5</v>
      </c>
      <c r="L27" s="35">
        <v>2.8</v>
      </c>
      <c r="M27" s="35">
        <v>1.5</v>
      </c>
      <c r="N27" s="35" t="s">
        <v>152</v>
      </c>
      <c r="O27" s="35" t="s">
        <v>152</v>
      </c>
      <c r="P27" s="22"/>
      <c r="Q27" s="33"/>
      <c r="R27" s="33"/>
      <c r="S27" s="33"/>
      <c r="T27" s="33"/>
      <c r="U27" s="33"/>
      <c r="V27" s="33"/>
      <c r="W27" s="33" t="s">
        <v>331</v>
      </c>
      <c r="X27" s="33"/>
      <c r="Y27" s="32"/>
    </row>
    <row r="28" spans="1:25" ht="43.5" x14ac:dyDescent="0.35">
      <c r="A28" s="22">
        <v>27</v>
      </c>
      <c r="B28" s="16" t="s">
        <v>293</v>
      </c>
      <c r="C28" s="35" t="s">
        <v>39</v>
      </c>
      <c r="D28" s="35" t="s">
        <v>534</v>
      </c>
      <c r="E28" s="35" t="s">
        <v>5</v>
      </c>
      <c r="F28" s="35" t="s">
        <v>5</v>
      </c>
      <c r="G28" s="35" t="s">
        <v>477</v>
      </c>
      <c r="H28" s="38" t="s">
        <v>36</v>
      </c>
      <c r="I28" s="17" t="s">
        <v>152</v>
      </c>
      <c r="J28" s="17" t="s">
        <v>5</v>
      </c>
      <c r="K28" s="35">
        <v>7</v>
      </c>
      <c r="L28" s="35">
        <v>3</v>
      </c>
      <c r="M28" s="35">
        <v>8.15</v>
      </c>
      <c r="N28" s="35" t="s">
        <v>152</v>
      </c>
      <c r="O28" s="35" t="s">
        <v>152</v>
      </c>
      <c r="P28" s="22"/>
      <c r="Q28" s="33"/>
      <c r="R28" s="33" t="s">
        <v>331</v>
      </c>
      <c r="S28" s="33" t="s">
        <v>331</v>
      </c>
      <c r="T28" s="33"/>
      <c r="U28" s="33" t="s">
        <v>331</v>
      </c>
      <c r="V28" s="33" t="s">
        <v>331</v>
      </c>
      <c r="W28" s="33"/>
      <c r="X28" s="33"/>
      <c r="Y28" s="32"/>
    </row>
    <row r="29" spans="1:25" ht="58" x14ac:dyDescent="0.35">
      <c r="A29" s="22">
        <v>28</v>
      </c>
      <c r="B29" s="16" t="s">
        <v>293</v>
      </c>
      <c r="C29" s="35" t="s">
        <v>39</v>
      </c>
      <c r="D29" s="35" t="s">
        <v>534</v>
      </c>
      <c r="E29" s="35" t="s">
        <v>5</v>
      </c>
      <c r="F29" s="35" t="s">
        <v>5</v>
      </c>
      <c r="G29" s="35" t="s">
        <v>435</v>
      </c>
      <c r="H29" s="38" t="s">
        <v>37</v>
      </c>
      <c r="I29" s="17" t="s">
        <v>152</v>
      </c>
      <c r="J29" s="17" t="s">
        <v>152</v>
      </c>
      <c r="K29" s="36">
        <v>0.15</v>
      </c>
      <c r="L29" s="36">
        <v>0.3</v>
      </c>
      <c r="M29" s="35" t="s">
        <v>205</v>
      </c>
      <c r="N29" s="35" t="s">
        <v>152</v>
      </c>
      <c r="O29" s="35" t="s">
        <v>152</v>
      </c>
      <c r="P29" s="22"/>
      <c r="Q29" s="33" t="s">
        <v>331</v>
      </c>
      <c r="R29" s="33" t="s">
        <v>331</v>
      </c>
      <c r="S29" s="33" t="s">
        <v>331</v>
      </c>
      <c r="T29" s="33"/>
      <c r="U29" s="33" t="s">
        <v>331</v>
      </c>
      <c r="V29" s="33" t="s">
        <v>331</v>
      </c>
      <c r="W29" s="33"/>
      <c r="X29" s="33"/>
      <c r="Y29" s="32"/>
    </row>
    <row r="30" spans="1:25" ht="72.5" x14ac:dyDescent="0.35">
      <c r="A30" s="22">
        <v>29</v>
      </c>
      <c r="B30" s="16" t="s">
        <v>293</v>
      </c>
      <c r="C30" s="35" t="s">
        <v>38</v>
      </c>
      <c r="D30" s="35" t="s">
        <v>535</v>
      </c>
      <c r="E30" s="35" t="s">
        <v>5</v>
      </c>
      <c r="F30" s="35" t="s">
        <v>5</v>
      </c>
      <c r="G30" s="35" t="s">
        <v>488</v>
      </c>
      <c r="H30" s="38" t="s">
        <v>40</v>
      </c>
      <c r="I30" s="17" t="s">
        <v>152</v>
      </c>
      <c r="J30" s="17" t="s">
        <v>152</v>
      </c>
      <c r="K30" s="35">
        <v>200</v>
      </c>
      <c r="L30" s="35">
        <v>405</v>
      </c>
      <c r="M30" s="35">
        <v>130</v>
      </c>
      <c r="N30" s="35" t="s">
        <v>152</v>
      </c>
      <c r="O30" s="35" t="s">
        <v>152</v>
      </c>
      <c r="P30" s="22"/>
      <c r="Q30" s="33"/>
      <c r="R30" s="33"/>
      <c r="S30" s="33"/>
      <c r="T30" s="33"/>
      <c r="U30" s="33"/>
      <c r="V30" s="33"/>
      <c r="W30" s="33" t="s">
        <v>331</v>
      </c>
      <c r="X30" s="33"/>
      <c r="Y30" s="32"/>
    </row>
    <row r="31" spans="1:25" ht="72.5" x14ac:dyDescent="0.35">
      <c r="A31" s="22">
        <v>30</v>
      </c>
      <c r="B31" s="16" t="s">
        <v>293</v>
      </c>
      <c r="C31" s="35" t="s">
        <v>38</v>
      </c>
      <c r="D31" s="35" t="s">
        <v>535</v>
      </c>
      <c r="E31" s="35" t="s">
        <v>5</v>
      </c>
      <c r="F31" s="35" t="s">
        <v>5</v>
      </c>
      <c r="G31" s="35" t="s">
        <v>489</v>
      </c>
      <c r="H31" s="38" t="s">
        <v>41</v>
      </c>
      <c r="I31" s="17" t="s">
        <v>152</v>
      </c>
      <c r="J31" s="17" t="s">
        <v>152</v>
      </c>
      <c r="K31" s="35">
        <v>5480</v>
      </c>
      <c r="L31" s="35">
        <v>6060</v>
      </c>
      <c r="M31" s="35">
        <v>4907</v>
      </c>
      <c r="N31" s="35" t="s">
        <v>152</v>
      </c>
      <c r="O31" s="35" t="s">
        <v>152</v>
      </c>
      <c r="P31" s="22"/>
      <c r="Q31" s="33"/>
      <c r="R31" s="33"/>
      <c r="S31" s="33"/>
      <c r="T31" s="33"/>
      <c r="U31" s="33"/>
      <c r="V31" s="33"/>
      <c r="W31" s="33" t="s">
        <v>331</v>
      </c>
      <c r="X31" s="33"/>
      <c r="Y31" s="32"/>
    </row>
    <row r="32" spans="1:25" ht="72.5" x14ac:dyDescent="0.35">
      <c r="A32" s="22">
        <v>31</v>
      </c>
      <c r="B32" s="16" t="s">
        <v>293</v>
      </c>
      <c r="C32" s="35" t="s">
        <v>38</v>
      </c>
      <c r="D32" s="35" t="s">
        <v>535</v>
      </c>
      <c r="E32" s="35" t="s">
        <v>5</v>
      </c>
      <c r="F32" s="35" t="s">
        <v>5</v>
      </c>
      <c r="G32" s="35" t="s">
        <v>424</v>
      </c>
      <c r="H32" s="38" t="s">
        <v>42</v>
      </c>
      <c r="I32" s="17" t="s">
        <v>152</v>
      </c>
      <c r="J32" s="17" t="s">
        <v>152</v>
      </c>
      <c r="K32" s="36">
        <v>0.1</v>
      </c>
      <c r="L32" s="36">
        <v>0.5</v>
      </c>
      <c r="M32" s="48">
        <v>0.43</v>
      </c>
      <c r="N32" s="35" t="s">
        <v>5</v>
      </c>
      <c r="O32" s="35" t="s">
        <v>152</v>
      </c>
      <c r="P32" s="22"/>
      <c r="Q32" s="33"/>
      <c r="R32" s="33"/>
      <c r="S32" s="33"/>
      <c r="T32" s="33"/>
      <c r="U32" s="33"/>
      <c r="V32" s="33"/>
      <c r="W32" s="33" t="s">
        <v>331</v>
      </c>
      <c r="X32" s="33"/>
      <c r="Y32" s="32"/>
    </row>
    <row r="33" spans="1:25" ht="87" x14ac:dyDescent="0.35">
      <c r="A33" s="22">
        <v>32</v>
      </c>
      <c r="B33" s="16" t="s">
        <v>293</v>
      </c>
      <c r="C33" s="35" t="s">
        <v>43</v>
      </c>
      <c r="D33" s="35" t="s">
        <v>536</v>
      </c>
      <c r="E33" s="35" t="s">
        <v>5</v>
      </c>
      <c r="F33" s="35" t="s">
        <v>5</v>
      </c>
      <c r="G33" s="35" t="s">
        <v>490</v>
      </c>
      <c r="H33" s="38" t="s">
        <v>44</v>
      </c>
      <c r="I33" s="17" t="s">
        <v>152</v>
      </c>
      <c r="J33" s="17" t="s">
        <v>152</v>
      </c>
      <c r="K33" s="36">
        <v>0.5</v>
      </c>
      <c r="L33" s="39">
        <v>0.73470000000000002</v>
      </c>
      <c r="M33" s="48">
        <v>0.51400000000000001</v>
      </c>
      <c r="N33" s="35" t="s">
        <v>5</v>
      </c>
      <c r="O33" s="35" t="s">
        <v>152</v>
      </c>
      <c r="P33" s="22"/>
      <c r="Q33" s="33"/>
      <c r="R33" s="33"/>
      <c r="S33" s="33"/>
      <c r="T33" s="33"/>
      <c r="U33" s="33" t="s">
        <v>331</v>
      </c>
      <c r="V33" s="33" t="s">
        <v>331</v>
      </c>
      <c r="W33" s="33"/>
      <c r="X33" s="33"/>
      <c r="Y33" s="32"/>
    </row>
    <row r="34" spans="1:25" ht="58" x14ac:dyDescent="0.35">
      <c r="A34" s="22">
        <v>33</v>
      </c>
      <c r="B34" s="16" t="s">
        <v>293</v>
      </c>
      <c r="C34" s="35" t="s">
        <v>46</v>
      </c>
      <c r="D34" s="35" t="s">
        <v>522</v>
      </c>
      <c r="E34" s="35" t="s">
        <v>5</v>
      </c>
      <c r="F34" s="35" t="s">
        <v>5</v>
      </c>
      <c r="G34" s="35" t="s">
        <v>446</v>
      </c>
      <c r="H34" s="38" t="s">
        <v>45</v>
      </c>
      <c r="I34" s="17" t="s">
        <v>152</v>
      </c>
      <c r="J34" s="17" t="s">
        <v>152</v>
      </c>
      <c r="K34" s="36">
        <v>0.09</v>
      </c>
      <c r="L34" s="36">
        <v>7.0000000000000007E-2</v>
      </c>
      <c r="M34" s="48">
        <v>7.4999999999999997E-2</v>
      </c>
      <c r="N34" s="35" t="s">
        <v>5</v>
      </c>
      <c r="O34" s="35" t="s">
        <v>152</v>
      </c>
      <c r="P34" s="22"/>
      <c r="Q34" s="33" t="s">
        <v>331</v>
      </c>
      <c r="R34" s="33" t="s">
        <v>331</v>
      </c>
      <c r="S34" s="33" t="s">
        <v>331</v>
      </c>
      <c r="T34" s="33"/>
      <c r="U34" s="33"/>
      <c r="V34" s="33"/>
      <c r="W34" s="33"/>
      <c r="X34" s="33"/>
      <c r="Y34" s="32"/>
    </row>
    <row r="35" spans="1:25" ht="72.5" x14ac:dyDescent="0.35">
      <c r="A35" s="22">
        <v>34</v>
      </c>
      <c r="B35" s="16" t="s">
        <v>293</v>
      </c>
      <c r="C35" s="35" t="s">
        <v>46</v>
      </c>
      <c r="D35" s="35" t="s">
        <v>522</v>
      </c>
      <c r="E35" s="35" t="s">
        <v>5</v>
      </c>
      <c r="F35" s="35" t="s">
        <v>5</v>
      </c>
      <c r="G35" s="35" t="s">
        <v>409</v>
      </c>
      <c r="H35" s="38" t="s">
        <v>47</v>
      </c>
      <c r="I35" s="17" t="s">
        <v>152</v>
      </c>
      <c r="J35" s="17" t="s">
        <v>152</v>
      </c>
      <c r="K35" s="36">
        <v>0.2</v>
      </c>
      <c r="L35" s="36">
        <v>0.15</v>
      </c>
      <c r="M35" s="35" t="s">
        <v>185</v>
      </c>
      <c r="N35" s="35" t="s">
        <v>152</v>
      </c>
      <c r="O35" s="35" t="s">
        <v>152</v>
      </c>
      <c r="P35" s="22"/>
      <c r="Q35" s="33"/>
      <c r="R35" s="33" t="s">
        <v>331</v>
      </c>
      <c r="S35" s="33"/>
      <c r="T35" s="33"/>
      <c r="U35" s="33"/>
      <c r="V35" s="33"/>
      <c r="W35" s="33"/>
      <c r="X35" s="33"/>
      <c r="Y35" s="32"/>
    </row>
    <row r="36" spans="1:25" ht="72.5" x14ac:dyDescent="0.35">
      <c r="A36" s="22">
        <v>35</v>
      </c>
      <c r="B36" s="16" t="s">
        <v>293</v>
      </c>
      <c r="C36" s="35" t="s">
        <v>46</v>
      </c>
      <c r="D36" s="35" t="s">
        <v>522</v>
      </c>
      <c r="E36" s="35" t="s">
        <v>5</v>
      </c>
      <c r="F36" s="35" t="s">
        <v>5</v>
      </c>
      <c r="G36" s="35" t="s">
        <v>429</v>
      </c>
      <c r="H36" s="38" t="s">
        <v>48</v>
      </c>
      <c r="I36" s="17" t="s">
        <v>152</v>
      </c>
      <c r="J36" s="17" t="s">
        <v>152</v>
      </c>
      <c r="K36" s="50" t="s">
        <v>51</v>
      </c>
      <c r="L36" s="39">
        <v>2E-3</v>
      </c>
      <c r="M36" s="39" t="s">
        <v>186</v>
      </c>
      <c r="N36" s="35" t="s">
        <v>597</v>
      </c>
      <c r="O36" s="35" t="s">
        <v>597</v>
      </c>
      <c r="P36" s="22"/>
      <c r="Q36" s="33"/>
      <c r="R36" s="33"/>
      <c r="S36" s="33" t="s">
        <v>331</v>
      </c>
      <c r="T36" s="33"/>
      <c r="U36" s="33"/>
      <c r="V36" s="33" t="s">
        <v>331</v>
      </c>
      <c r="W36" s="33"/>
      <c r="X36" s="33"/>
      <c r="Y36" s="32"/>
    </row>
    <row r="37" spans="1:25" ht="72.5" x14ac:dyDescent="0.35">
      <c r="A37" s="22">
        <v>36</v>
      </c>
      <c r="B37" s="16" t="s">
        <v>293</v>
      </c>
      <c r="C37" s="35" t="s">
        <v>46</v>
      </c>
      <c r="D37" s="35" t="s">
        <v>522</v>
      </c>
      <c r="E37" s="35" t="s">
        <v>5</v>
      </c>
      <c r="F37" s="35" t="s">
        <v>5</v>
      </c>
      <c r="G37" s="35" t="s">
        <v>420</v>
      </c>
      <c r="H37" s="38" t="s">
        <v>49</v>
      </c>
      <c r="I37" s="17" t="s">
        <v>152</v>
      </c>
      <c r="J37" s="17" t="s">
        <v>152</v>
      </c>
      <c r="K37" s="51" t="s">
        <v>52</v>
      </c>
      <c r="L37" s="51" t="s">
        <v>53</v>
      </c>
      <c r="M37" s="51" t="s">
        <v>187</v>
      </c>
      <c r="N37" s="35" t="s">
        <v>5</v>
      </c>
      <c r="O37" s="35" t="s">
        <v>5</v>
      </c>
      <c r="P37" s="22"/>
      <c r="Q37" s="33" t="s">
        <v>331</v>
      </c>
      <c r="R37" s="33" t="s">
        <v>331</v>
      </c>
      <c r="S37" s="33" t="s">
        <v>331</v>
      </c>
      <c r="T37" s="33"/>
      <c r="U37" s="33"/>
      <c r="V37" s="33"/>
      <c r="W37" s="33"/>
      <c r="X37" s="33"/>
      <c r="Y37" s="32"/>
    </row>
    <row r="38" spans="1:25" ht="58" x14ac:dyDescent="0.35">
      <c r="A38" s="22">
        <v>37</v>
      </c>
      <c r="B38" s="16" t="s">
        <v>293</v>
      </c>
      <c r="C38" s="35" t="s">
        <v>46</v>
      </c>
      <c r="D38" s="35" t="s">
        <v>522</v>
      </c>
      <c r="E38" s="35" t="s">
        <v>5</v>
      </c>
      <c r="F38" s="35" t="s">
        <v>5</v>
      </c>
      <c r="G38" s="35" t="s">
        <v>460</v>
      </c>
      <c r="H38" s="38" t="s">
        <v>50</v>
      </c>
      <c r="I38" s="17" t="s">
        <v>152</v>
      </c>
      <c r="J38" s="17" t="s">
        <v>152</v>
      </c>
      <c r="K38" s="36">
        <v>0.7</v>
      </c>
      <c r="L38" s="36">
        <v>0.9</v>
      </c>
      <c r="M38" s="36">
        <v>0.95</v>
      </c>
      <c r="N38" s="35" t="s">
        <v>5</v>
      </c>
      <c r="O38" s="35" t="s">
        <v>5</v>
      </c>
      <c r="P38" s="22"/>
      <c r="Q38" s="33"/>
      <c r="R38" s="33" t="s">
        <v>331</v>
      </c>
      <c r="S38" s="33"/>
      <c r="T38" s="33"/>
      <c r="U38" s="33"/>
      <c r="V38" s="33"/>
      <c r="W38" s="33"/>
      <c r="X38" s="33"/>
      <c r="Y38" s="32"/>
    </row>
    <row r="39" spans="1:25" ht="72.5" x14ac:dyDescent="0.35">
      <c r="A39" s="22">
        <v>38</v>
      </c>
      <c r="B39" s="16" t="s">
        <v>293</v>
      </c>
      <c r="C39" s="35" t="s">
        <v>46</v>
      </c>
      <c r="D39" s="35" t="s">
        <v>522</v>
      </c>
      <c r="E39" s="35" t="s">
        <v>5</v>
      </c>
      <c r="F39" s="35" t="s">
        <v>5</v>
      </c>
      <c r="G39" s="35" t="s">
        <v>521</v>
      </c>
      <c r="H39" s="17" t="s">
        <v>54</v>
      </c>
      <c r="I39" s="17" t="s">
        <v>152</v>
      </c>
      <c r="J39" s="17" t="s">
        <v>152</v>
      </c>
      <c r="K39" s="36">
        <v>0.1</v>
      </c>
      <c r="L39" s="39">
        <v>0.33</v>
      </c>
      <c r="M39" s="35" t="s">
        <v>188</v>
      </c>
      <c r="N39" s="35" t="s">
        <v>152</v>
      </c>
      <c r="O39" s="35" t="s">
        <v>152</v>
      </c>
      <c r="P39" s="22"/>
      <c r="Q39" s="33"/>
      <c r="R39" s="33" t="s">
        <v>331</v>
      </c>
      <c r="S39" s="33" t="s">
        <v>331</v>
      </c>
      <c r="T39" s="33"/>
      <c r="U39" s="33"/>
      <c r="V39" s="33"/>
      <c r="W39" s="33"/>
      <c r="X39" s="33"/>
      <c r="Y39" s="32"/>
    </row>
    <row r="40" spans="1:25" ht="261" x14ac:dyDescent="0.35">
      <c r="A40" s="22">
        <v>39</v>
      </c>
      <c r="B40" s="16" t="s">
        <v>293</v>
      </c>
      <c r="C40" s="35" t="s">
        <v>55</v>
      </c>
      <c r="D40" s="35" t="s">
        <v>532</v>
      </c>
      <c r="E40" s="35" t="s">
        <v>5</v>
      </c>
      <c r="F40" s="35" t="s">
        <v>5</v>
      </c>
      <c r="G40" s="35" t="s">
        <v>520</v>
      </c>
      <c r="H40" s="38" t="s">
        <v>57</v>
      </c>
      <c r="I40" s="17" t="s">
        <v>152</v>
      </c>
      <c r="J40" s="17" t="s">
        <v>152</v>
      </c>
      <c r="K40" s="35">
        <v>320</v>
      </c>
      <c r="L40" s="35">
        <v>320</v>
      </c>
      <c r="M40" s="35" t="s">
        <v>189</v>
      </c>
      <c r="N40" s="35" t="s">
        <v>152</v>
      </c>
      <c r="O40" s="35" t="s">
        <v>152</v>
      </c>
      <c r="P40" s="22"/>
      <c r="Q40" s="33"/>
      <c r="R40" s="33"/>
      <c r="S40" s="33"/>
      <c r="T40" s="33"/>
      <c r="U40" s="33"/>
      <c r="V40" s="33"/>
      <c r="W40" s="33"/>
      <c r="X40" s="33"/>
      <c r="Y40" s="32"/>
    </row>
    <row r="41" spans="1:25" ht="116" x14ac:dyDescent="0.35">
      <c r="A41" s="22">
        <v>40</v>
      </c>
      <c r="B41" s="16" t="s">
        <v>293</v>
      </c>
      <c r="C41" s="35" t="s">
        <v>55</v>
      </c>
      <c r="D41" s="35" t="s">
        <v>532</v>
      </c>
      <c r="E41" s="35" t="s">
        <v>5</v>
      </c>
      <c r="F41" s="35" t="s">
        <v>5</v>
      </c>
      <c r="G41" s="35" t="s">
        <v>519</v>
      </c>
      <c r="H41" s="38" t="s">
        <v>58</v>
      </c>
      <c r="I41" s="17" t="s">
        <v>152</v>
      </c>
      <c r="J41" s="17" t="s">
        <v>152</v>
      </c>
      <c r="K41" s="35">
        <v>150</v>
      </c>
      <c r="L41" s="35">
        <v>150</v>
      </c>
      <c r="M41" s="35">
        <v>264</v>
      </c>
      <c r="N41" s="35" t="s">
        <v>5</v>
      </c>
      <c r="O41" s="35" t="s">
        <v>5</v>
      </c>
      <c r="P41" s="22"/>
      <c r="Q41" s="33"/>
      <c r="R41" s="33"/>
      <c r="S41" s="33"/>
      <c r="T41" s="33" t="s">
        <v>331</v>
      </c>
      <c r="U41" s="33"/>
      <c r="V41" s="33"/>
      <c r="W41" s="33"/>
      <c r="X41" s="33"/>
      <c r="Y41" s="32"/>
    </row>
    <row r="42" spans="1:25" ht="87" x14ac:dyDescent="0.35">
      <c r="A42" s="22">
        <v>41</v>
      </c>
      <c r="B42" s="16" t="s">
        <v>293</v>
      </c>
      <c r="C42" s="35" t="s">
        <v>55</v>
      </c>
      <c r="D42" s="35" t="s">
        <v>532</v>
      </c>
      <c r="E42" s="35" t="s">
        <v>5</v>
      </c>
      <c r="F42" s="35" t="s">
        <v>5</v>
      </c>
      <c r="G42" s="35" t="s">
        <v>513</v>
      </c>
      <c r="H42" s="38" t="s">
        <v>60</v>
      </c>
      <c r="I42" s="17" t="s">
        <v>152</v>
      </c>
      <c r="J42" s="17" t="s">
        <v>152</v>
      </c>
      <c r="K42" s="35">
        <v>57</v>
      </c>
      <c r="L42" s="35">
        <v>57</v>
      </c>
      <c r="M42" s="35">
        <v>44</v>
      </c>
      <c r="N42" s="35" t="s">
        <v>152</v>
      </c>
      <c r="O42" s="35" t="s">
        <v>152</v>
      </c>
      <c r="P42" s="22"/>
      <c r="Q42" s="33"/>
      <c r="R42" s="33"/>
      <c r="S42" s="33"/>
      <c r="T42" s="33" t="s">
        <v>331</v>
      </c>
      <c r="U42" s="33"/>
      <c r="V42" s="33"/>
      <c r="W42" s="33"/>
      <c r="X42" s="33"/>
      <c r="Y42" s="32"/>
    </row>
    <row r="43" spans="1:25" ht="72.5" x14ac:dyDescent="0.35">
      <c r="A43" s="22">
        <v>42</v>
      </c>
      <c r="B43" s="16" t="s">
        <v>293</v>
      </c>
      <c r="C43" s="35" t="s">
        <v>56</v>
      </c>
      <c r="D43" s="35" t="s">
        <v>527</v>
      </c>
      <c r="E43" s="35" t="s">
        <v>5</v>
      </c>
      <c r="F43" s="35" t="s">
        <v>5</v>
      </c>
      <c r="G43" s="35" t="s">
        <v>413</v>
      </c>
      <c r="H43" s="38" t="s">
        <v>59</v>
      </c>
      <c r="I43" s="17" t="s">
        <v>152</v>
      </c>
      <c r="J43" s="17" t="s">
        <v>5</v>
      </c>
      <c r="K43" s="36">
        <v>0.2</v>
      </c>
      <c r="L43" s="36">
        <v>0.2</v>
      </c>
      <c r="M43" s="35" t="s">
        <v>206</v>
      </c>
      <c r="N43" s="35" t="s">
        <v>597</v>
      </c>
      <c r="O43" s="35" t="s">
        <v>597</v>
      </c>
      <c r="P43" s="22"/>
      <c r="Q43" s="33" t="s">
        <v>331</v>
      </c>
      <c r="R43" s="33"/>
      <c r="S43" s="33"/>
      <c r="T43" s="33"/>
      <c r="U43" s="33"/>
      <c r="V43" s="33"/>
      <c r="W43" s="33"/>
      <c r="X43" s="33"/>
      <c r="Y43" s="32"/>
    </row>
    <row r="44" spans="1:25" ht="87" x14ac:dyDescent="0.35">
      <c r="A44" s="22">
        <v>43</v>
      </c>
      <c r="B44" s="16" t="s">
        <v>270</v>
      </c>
      <c r="C44" s="35" t="s">
        <v>61</v>
      </c>
      <c r="D44" s="35" t="s">
        <v>523</v>
      </c>
      <c r="E44" s="35" t="s">
        <v>5</v>
      </c>
      <c r="F44" s="35" t="s">
        <v>5</v>
      </c>
      <c r="G44" s="35" t="s">
        <v>455</v>
      </c>
      <c r="H44" s="38" t="s">
        <v>62</v>
      </c>
      <c r="I44" s="17" t="s">
        <v>152</v>
      </c>
      <c r="J44" s="17" t="s">
        <v>152</v>
      </c>
      <c r="K44" s="35" t="s">
        <v>67</v>
      </c>
      <c r="L44" s="35" t="s">
        <v>68</v>
      </c>
      <c r="M44" s="35" t="s">
        <v>67</v>
      </c>
      <c r="N44" s="35" t="s">
        <v>5</v>
      </c>
      <c r="O44" s="35" t="s">
        <v>152</v>
      </c>
      <c r="P44" s="22"/>
      <c r="Q44" s="33"/>
      <c r="R44" s="33" t="s">
        <v>331</v>
      </c>
      <c r="S44" s="33" t="s">
        <v>331</v>
      </c>
      <c r="T44" s="33"/>
      <c r="U44" s="33" t="s">
        <v>331</v>
      </c>
      <c r="V44" s="33" t="s">
        <v>331</v>
      </c>
      <c r="W44" s="33"/>
      <c r="X44" s="33"/>
      <c r="Y44" s="32"/>
    </row>
    <row r="45" spans="1:25" ht="58" x14ac:dyDescent="0.35">
      <c r="A45" s="22">
        <v>44</v>
      </c>
      <c r="B45" s="16" t="s">
        <v>270</v>
      </c>
      <c r="C45" s="35" t="s">
        <v>61</v>
      </c>
      <c r="D45" s="35" t="s">
        <v>523</v>
      </c>
      <c r="E45" s="35" t="s">
        <v>5</v>
      </c>
      <c r="F45" s="35" t="s">
        <v>5</v>
      </c>
      <c r="G45" s="35" t="s">
        <v>456</v>
      </c>
      <c r="H45" s="38" t="s">
        <v>63</v>
      </c>
      <c r="I45" s="17" t="s">
        <v>152</v>
      </c>
      <c r="J45" s="17" t="s">
        <v>152</v>
      </c>
      <c r="K45" s="35">
        <v>262</v>
      </c>
      <c r="L45" s="35">
        <v>328</v>
      </c>
      <c r="M45" s="35">
        <v>410</v>
      </c>
      <c r="N45" s="35" t="s">
        <v>5</v>
      </c>
      <c r="O45" s="35" t="s">
        <v>5</v>
      </c>
      <c r="P45" s="22"/>
      <c r="Q45" s="33"/>
      <c r="R45" s="33" t="s">
        <v>331</v>
      </c>
      <c r="S45" s="33" t="s">
        <v>331</v>
      </c>
      <c r="T45" s="33"/>
      <c r="U45" s="33" t="s">
        <v>331</v>
      </c>
      <c r="V45" s="33" t="s">
        <v>331</v>
      </c>
      <c r="W45" s="33"/>
      <c r="X45" s="33"/>
      <c r="Y45" s="32"/>
    </row>
    <row r="46" spans="1:25" ht="101.5" x14ac:dyDescent="0.35">
      <c r="A46" s="22">
        <v>45</v>
      </c>
      <c r="B46" s="16" t="s">
        <v>270</v>
      </c>
      <c r="C46" s="35" t="s">
        <v>61</v>
      </c>
      <c r="D46" s="35" t="s">
        <v>523</v>
      </c>
      <c r="E46" s="35" t="s">
        <v>5</v>
      </c>
      <c r="F46" s="35" t="s">
        <v>5</v>
      </c>
      <c r="G46" s="35" t="s">
        <v>491</v>
      </c>
      <c r="H46" s="38" t="s">
        <v>64</v>
      </c>
      <c r="I46" s="17" t="s">
        <v>152</v>
      </c>
      <c r="J46" s="17" t="s">
        <v>152</v>
      </c>
      <c r="K46" s="35">
        <v>14000</v>
      </c>
      <c r="L46" s="35">
        <v>16000</v>
      </c>
      <c r="M46" s="35">
        <v>14090</v>
      </c>
      <c r="N46" s="35" t="s">
        <v>5</v>
      </c>
      <c r="O46" s="35" t="s">
        <v>152</v>
      </c>
      <c r="P46" s="22"/>
      <c r="Q46" s="33"/>
      <c r="R46" s="33" t="s">
        <v>331</v>
      </c>
      <c r="S46" s="33" t="s">
        <v>331</v>
      </c>
      <c r="T46" s="33"/>
      <c r="U46" s="33" t="s">
        <v>331</v>
      </c>
      <c r="V46" s="33" t="s">
        <v>331</v>
      </c>
      <c r="W46" s="33" t="s">
        <v>331</v>
      </c>
      <c r="X46" s="33"/>
      <c r="Y46" s="32"/>
    </row>
    <row r="47" spans="1:25" ht="101.5" x14ac:dyDescent="0.35">
      <c r="A47" s="22">
        <v>46</v>
      </c>
      <c r="B47" s="16" t="s">
        <v>270</v>
      </c>
      <c r="C47" s="35" t="s">
        <v>61</v>
      </c>
      <c r="D47" s="35" t="s">
        <v>523</v>
      </c>
      <c r="E47" s="35" t="s">
        <v>5</v>
      </c>
      <c r="F47" s="35" t="s">
        <v>5</v>
      </c>
      <c r="G47" s="35" t="s">
        <v>492</v>
      </c>
      <c r="H47" s="38" t="s">
        <v>65</v>
      </c>
      <c r="I47" s="17" t="s">
        <v>152</v>
      </c>
      <c r="J47" s="17" t="s">
        <v>152</v>
      </c>
      <c r="K47" s="36" t="s">
        <v>69</v>
      </c>
      <c r="L47" s="36" t="s">
        <v>70</v>
      </c>
      <c r="M47" s="35" t="s">
        <v>190</v>
      </c>
      <c r="N47" s="35" t="s">
        <v>5</v>
      </c>
      <c r="O47" s="35" t="s">
        <v>152</v>
      </c>
      <c r="P47" s="22"/>
      <c r="Q47" s="33"/>
      <c r="R47" s="33" t="s">
        <v>331</v>
      </c>
      <c r="S47" s="33" t="s">
        <v>331</v>
      </c>
      <c r="T47" s="33"/>
      <c r="U47" s="33" t="s">
        <v>331</v>
      </c>
      <c r="V47" s="33" t="s">
        <v>331</v>
      </c>
      <c r="W47" s="33" t="s">
        <v>331</v>
      </c>
      <c r="X47" s="33"/>
      <c r="Y47" s="32"/>
    </row>
    <row r="48" spans="1:25" ht="101.5" x14ac:dyDescent="0.35">
      <c r="A48" s="22">
        <v>47</v>
      </c>
      <c r="B48" s="16" t="s">
        <v>270</v>
      </c>
      <c r="C48" s="35" t="s">
        <v>61</v>
      </c>
      <c r="D48" s="35" t="s">
        <v>523</v>
      </c>
      <c r="E48" s="35" t="s">
        <v>5</v>
      </c>
      <c r="F48" s="35" t="s">
        <v>5</v>
      </c>
      <c r="G48" s="35" t="s">
        <v>518</v>
      </c>
      <c r="H48" s="38" t="s">
        <v>66</v>
      </c>
      <c r="I48" s="17" t="s">
        <v>152</v>
      </c>
      <c r="J48" s="17" t="s">
        <v>152</v>
      </c>
      <c r="K48" s="35">
        <v>16</v>
      </c>
      <c r="L48" s="35">
        <v>16</v>
      </c>
      <c r="M48" s="35">
        <v>20</v>
      </c>
      <c r="N48" s="35" t="s">
        <v>5</v>
      </c>
      <c r="O48" s="35" t="s">
        <v>5</v>
      </c>
      <c r="P48" s="22"/>
      <c r="Q48" s="33"/>
      <c r="R48" s="33" t="s">
        <v>331</v>
      </c>
      <c r="S48" s="33" t="s">
        <v>331</v>
      </c>
      <c r="T48" s="33"/>
      <c r="U48" s="33" t="s">
        <v>331</v>
      </c>
      <c r="V48" s="33" t="s">
        <v>331</v>
      </c>
      <c r="W48" s="33" t="s">
        <v>331</v>
      </c>
      <c r="X48" s="33"/>
      <c r="Y48" s="32"/>
    </row>
    <row r="49" spans="1:25" ht="58" x14ac:dyDescent="0.35">
      <c r="A49" s="22">
        <v>48</v>
      </c>
      <c r="B49" s="16" t="s">
        <v>270</v>
      </c>
      <c r="C49" s="35" t="s">
        <v>71</v>
      </c>
      <c r="D49" s="35" t="s">
        <v>526</v>
      </c>
      <c r="E49" s="35" t="s">
        <v>5</v>
      </c>
      <c r="F49" s="35" t="s">
        <v>5</v>
      </c>
      <c r="G49" s="35" t="s">
        <v>459</v>
      </c>
      <c r="H49" s="38" t="s">
        <v>72</v>
      </c>
      <c r="I49" s="17" t="s">
        <v>152</v>
      </c>
      <c r="J49" s="17" t="s">
        <v>152</v>
      </c>
      <c r="K49" s="39">
        <v>4.3999999999999997E-2</v>
      </c>
      <c r="L49" s="36">
        <v>0.03</v>
      </c>
      <c r="M49" s="48">
        <v>6.6000000000000003E-2</v>
      </c>
      <c r="N49" s="35" t="s">
        <v>152</v>
      </c>
      <c r="O49" s="35" t="s">
        <v>152</v>
      </c>
      <c r="P49" s="22"/>
      <c r="Q49" s="33" t="s">
        <v>331</v>
      </c>
      <c r="R49" s="33" t="s">
        <v>331</v>
      </c>
      <c r="S49" s="33"/>
      <c r="T49" s="33"/>
      <c r="U49" s="33"/>
      <c r="V49" s="33"/>
      <c r="W49" s="33"/>
      <c r="X49" s="33"/>
      <c r="Y49" s="32"/>
    </row>
    <row r="50" spans="1:25" ht="43.5" x14ac:dyDescent="0.35">
      <c r="A50" s="22">
        <v>49</v>
      </c>
      <c r="B50" s="16" t="s">
        <v>270</v>
      </c>
      <c r="C50" s="35" t="s">
        <v>71</v>
      </c>
      <c r="D50" s="35" t="s">
        <v>526</v>
      </c>
      <c r="E50" s="35" t="s">
        <v>5</v>
      </c>
      <c r="F50" s="35" t="s">
        <v>5</v>
      </c>
      <c r="G50" s="35" t="s">
        <v>478</v>
      </c>
      <c r="H50" s="38" t="s">
        <v>73</v>
      </c>
      <c r="I50" s="17" t="s">
        <v>152</v>
      </c>
      <c r="J50" s="17" t="s">
        <v>152</v>
      </c>
      <c r="K50" s="39">
        <v>0.10199999999999999</v>
      </c>
      <c r="L50" s="36">
        <v>0.1</v>
      </c>
      <c r="M50" s="48">
        <v>8.5999999999999993E-2</v>
      </c>
      <c r="N50" s="35" t="s">
        <v>5</v>
      </c>
      <c r="O50" s="35" t="s">
        <v>5</v>
      </c>
      <c r="P50" s="22"/>
      <c r="Q50" s="33"/>
      <c r="R50" s="33"/>
      <c r="S50" s="33" t="s">
        <v>331</v>
      </c>
      <c r="T50" s="33"/>
      <c r="U50" s="33"/>
      <c r="V50" s="33" t="s">
        <v>331</v>
      </c>
      <c r="W50" s="33" t="s">
        <v>331</v>
      </c>
      <c r="X50" s="33"/>
      <c r="Y50" s="32"/>
    </row>
    <row r="51" spans="1:25" ht="72.5" x14ac:dyDescent="0.35">
      <c r="A51" s="22">
        <v>50</v>
      </c>
      <c r="B51" s="16" t="s">
        <v>270</v>
      </c>
      <c r="C51" s="35" t="s">
        <v>71</v>
      </c>
      <c r="D51" s="35" t="s">
        <v>526</v>
      </c>
      <c r="E51" s="35" t="s">
        <v>5</v>
      </c>
      <c r="F51" s="35" t="s">
        <v>5</v>
      </c>
      <c r="G51" s="35" t="s">
        <v>517</v>
      </c>
      <c r="H51" s="17" t="s">
        <v>74</v>
      </c>
      <c r="I51" s="17" t="s">
        <v>152</v>
      </c>
      <c r="J51" s="17" t="s">
        <v>152</v>
      </c>
      <c r="K51" s="36">
        <v>0.05</v>
      </c>
      <c r="L51" s="36">
        <v>0.03</v>
      </c>
      <c r="M51" s="48">
        <v>4.6199999999999998E-2</v>
      </c>
      <c r="N51" s="35" t="s">
        <v>5</v>
      </c>
      <c r="O51" s="35" t="s">
        <v>152</v>
      </c>
      <c r="P51" s="22"/>
      <c r="Q51" s="33"/>
      <c r="R51" s="33"/>
      <c r="S51" s="33"/>
      <c r="T51" s="33"/>
      <c r="U51" s="33"/>
      <c r="V51" s="33" t="s">
        <v>331</v>
      </c>
      <c r="W51" s="33"/>
      <c r="X51" s="33"/>
      <c r="Y51" s="32"/>
    </row>
    <row r="52" spans="1:25" ht="72.5" x14ac:dyDescent="0.35">
      <c r="A52" s="22">
        <v>51</v>
      </c>
      <c r="B52" s="16" t="s">
        <v>270</v>
      </c>
      <c r="C52" s="35" t="s">
        <v>75</v>
      </c>
      <c r="D52" s="35" t="s">
        <v>524</v>
      </c>
      <c r="E52" s="35" t="s">
        <v>5</v>
      </c>
      <c r="F52" s="35" t="s">
        <v>5</v>
      </c>
      <c r="G52" s="35" t="s">
        <v>481</v>
      </c>
      <c r="H52" s="38" t="s">
        <v>76</v>
      </c>
      <c r="I52" s="17" t="s">
        <v>152</v>
      </c>
      <c r="J52" s="17" t="s">
        <v>152</v>
      </c>
      <c r="K52" s="35">
        <v>1</v>
      </c>
      <c r="L52" s="35">
        <v>1</v>
      </c>
      <c r="M52" s="35" t="s">
        <v>191</v>
      </c>
      <c r="N52" s="35" t="s">
        <v>5</v>
      </c>
      <c r="O52" s="35" t="s">
        <v>5</v>
      </c>
      <c r="P52" s="22"/>
      <c r="Q52" s="33" t="s">
        <v>331</v>
      </c>
      <c r="R52" s="33" t="s">
        <v>331</v>
      </c>
      <c r="S52" s="33"/>
      <c r="T52" s="33"/>
      <c r="U52" s="33"/>
      <c r="V52" s="33"/>
      <c r="W52" s="33"/>
      <c r="X52" s="33"/>
      <c r="Y52" s="32"/>
    </row>
    <row r="53" spans="1:25" ht="58" x14ac:dyDescent="0.35">
      <c r="A53" s="22">
        <v>52</v>
      </c>
      <c r="B53" s="16" t="s">
        <v>270</v>
      </c>
      <c r="C53" s="35" t="s">
        <v>569</v>
      </c>
      <c r="D53" s="38" t="s">
        <v>570</v>
      </c>
      <c r="E53" s="35" t="s">
        <v>152</v>
      </c>
      <c r="F53" s="35" t="s">
        <v>152</v>
      </c>
      <c r="G53" s="35" t="s">
        <v>440</v>
      </c>
      <c r="H53" s="17" t="s">
        <v>77</v>
      </c>
      <c r="I53" s="17" t="s">
        <v>152</v>
      </c>
      <c r="J53" s="17" t="s">
        <v>152</v>
      </c>
      <c r="K53" s="36">
        <v>0.35</v>
      </c>
      <c r="L53" s="36">
        <v>0.4</v>
      </c>
      <c r="M53" s="36">
        <v>0.37</v>
      </c>
      <c r="N53" s="35" t="s">
        <v>5</v>
      </c>
      <c r="O53" s="35" t="s">
        <v>152</v>
      </c>
      <c r="P53" s="22"/>
      <c r="Q53" s="33"/>
      <c r="R53" s="33"/>
      <c r="S53" s="33"/>
      <c r="T53" s="33"/>
      <c r="U53" s="33" t="s">
        <v>331</v>
      </c>
      <c r="V53" s="33" t="s">
        <v>331</v>
      </c>
      <c r="W53" s="33"/>
      <c r="X53" s="33"/>
      <c r="Y53" s="32"/>
    </row>
    <row r="54" spans="1:25" ht="72.5" x14ac:dyDescent="0.35">
      <c r="A54" s="22">
        <v>53</v>
      </c>
      <c r="B54" s="16" t="s">
        <v>270</v>
      </c>
      <c r="C54" s="35" t="s">
        <v>78</v>
      </c>
      <c r="D54" s="35" t="s">
        <v>529</v>
      </c>
      <c r="E54" s="35" t="s">
        <v>5</v>
      </c>
      <c r="F54" s="35" t="s">
        <v>5</v>
      </c>
      <c r="G54" s="35" t="s">
        <v>437</v>
      </c>
      <c r="H54" s="38" t="s">
        <v>79</v>
      </c>
      <c r="I54" s="17" t="s">
        <v>152</v>
      </c>
      <c r="J54" s="17" t="s">
        <v>152</v>
      </c>
      <c r="K54" s="36">
        <v>0.75</v>
      </c>
      <c r="L54" s="36">
        <v>0.8</v>
      </c>
      <c r="M54" s="48">
        <v>0.75</v>
      </c>
      <c r="N54" s="35" t="s">
        <v>5</v>
      </c>
      <c r="O54" s="35" t="s">
        <v>152</v>
      </c>
      <c r="P54" s="22"/>
      <c r="Q54" s="33" t="s">
        <v>331</v>
      </c>
      <c r="R54" s="33" t="s">
        <v>331</v>
      </c>
      <c r="S54" s="33" t="s">
        <v>331</v>
      </c>
      <c r="T54" s="33" t="s">
        <v>331</v>
      </c>
      <c r="U54" s="33"/>
      <c r="V54" s="33"/>
      <c r="W54" s="33"/>
      <c r="X54" s="33"/>
      <c r="Y54" s="32"/>
    </row>
    <row r="55" spans="1:25" ht="72.5" x14ac:dyDescent="0.35">
      <c r="A55" s="22">
        <v>54</v>
      </c>
      <c r="B55" s="16" t="s">
        <v>270</v>
      </c>
      <c r="C55" s="35" t="s">
        <v>78</v>
      </c>
      <c r="D55" s="35" t="s">
        <v>529</v>
      </c>
      <c r="E55" s="35" t="s">
        <v>5</v>
      </c>
      <c r="F55" s="35" t="s">
        <v>5</v>
      </c>
      <c r="G55" s="35" t="s">
        <v>430</v>
      </c>
      <c r="H55" s="17" t="s">
        <v>80</v>
      </c>
      <c r="I55" s="17" t="s">
        <v>152</v>
      </c>
      <c r="J55" s="17" t="s">
        <v>152</v>
      </c>
      <c r="K55" s="36">
        <v>0.9</v>
      </c>
      <c r="L55" s="36">
        <v>0.9</v>
      </c>
      <c r="M55" s="48">
        <v>0.9</v>
      </c>
      <c r="N55" s="35" t="s">
        <v>5</v>
      </c>
      <c r="O55" s="35" t="s">
        <v>5</v>
      </c>
      <c r="P55" s="22"/>
      <c r="Q55" s="33" t="s">
        <v>331</v>
      </c>
      <c r="R55" s="33" t="s">
        <v>331</v>
      </c>
      <c r="S55" s="33" t="s">
        <v>331</v>
      </c>
      <c r="T55" s="33" t="s">
        <v>331</v>
      </c>
      <c r="U55" s="33" t="s">
        <v>331</v>
      </c>
      <c r="V55" s="33" t="s">
        <v>331</v>
      </c>
      <c r="W55" s="33" t="s">
        <v>331</v>
      </c>
      <c r="X55" s="33"/>
      <c r="Y55" s="32"/>
    </row>
    <row r="56" spans="1:25" ht="72.5" x14ac:dyDescent="0.35">
      <c r="A56" s="22">
        <v>55</v>
      </c>
      <c r="B56" s="16" t="s">
        <v>270</v>
      </c>
      <c r="C56" s="35" t="s">
        <v>78</v>
      </c>
      <c r="D56" s="35" t="s">
        <v>529</v>
      </c>
      <c r="E56" s="35" t="s">
        <v>5</v>
      </c>
      <c r="F56" s="35" t="s">
        <v>5</v>
      </c>
      <c r="G56" s="35" t="s">
        <v>431</v>
      </c>
      <c r="H56" s="38" t="s">
        <v>81</v>
      </c>
      <c r="I56" s="17" t="s">
        <v>152</v>
      </c>
      <c r="J56" s="17" t="s">
        <v>152</v>
      </c>
      <c r="K56" s="36">
        <v>0.71</v>
      </c>
      <c r="L56" s="36">
        <v>0.75</v>
      </c>
      <c r="M56" s="48">
        <v>0.71</v>
      </c>
      <c r="N56" s="35" t="s">
        <v>5</v>
      </c>
      <c r="O56" s="35" t="s">
        <v>152</v>
      </c>
      <c r="P56" s="22"/>
      <c r="Q56" s="33"/>
      <c r="R56" s="33"/>
      <c r="S56" s="33"/>
      <c r="T56" s="33" t="s">
        <v>331</v>
      </c>
      <c r="U56" s="33"/>
      <c r="V56" s="33"/>
      <c r="W56" s="33"/>
      <c r="X56" s="33"/>
      <c r="Y56" s="32"/>
    </row>
    <row r="57" spans="1:25" ht="72.5" x14ac:dyDescent="0.35">
      <c r="A57" s="22">
        <v>56</v>
      </c>
      <c r="B57" s="16" t="s">
        <v>270</v>
      </c>
      <c r="C57" s="35" t="s">
        <v>82</v>
      </c>
      <c r="D57" s="35" t="s">
        <v>530</v>
      </c>
      <c r="E57" s="35" t="s">
        <v>5</v>
      </c>
      <c r="F57" s="35" t="s">
        <v>5</v>
      </c>
      <c r="G57" s="35" t="s">
        <v>493</v>
      </c>
      <c r="H57" s="38" t="s">
        <v>165</v>
      </c>
      <c r="I57" s="17" t="s">
        <v>152</v>
      </c>
      <c r="J57" s="17" t="s">
        <v>152</v>
      </c>
      <c r="K57" s="35">
        <v>86</v>
      </c>
      <c r="L57" s="35">
        <v>86</v>
      </c>
      <c r="M57" s="35" t="s">
        <v>192</v>
      </c>
      <c r="N57" s="35" t="s">
        <v>5</v>
      </c>
      <c r="O57" s="35" t="s">
        <v>5</v>
      </c>
      <c r="P57" s="22"/>
      <c r="Q57" s="33"/>
      <c r="R57" s="33"/>
      <c r="S57" s="33"/>
      <c r="T57" s="33" t="s">
        <v>331</v>
      </c>
      <c r="U57" s="33"/>
      <c r="V57" s="33"/>
      <c r="W57" s="33"/>
      <c r="X57" s="33"/>
      <c r="Y57" s="32"/>
    </row>
    <row r="58" spans="1:25" ht="72.5" x14ac:dyDescent="0.35">
      <c r="A58" s="22">
        <v>57</v>
      </c>
      <c r="B58" s="16" t="s">
        <v>270</v>
      </c>
      <c r="C58" s="35" t="s">
        <v>82</v>
      </c>
      <c r="D58" s="35" t="s">
        <v>530</v>
      </c>
      <c r="E58" s="35" t="s">
        <v>5</v>
      </c>
      <c r="F58" s="35" t="s">
        <v>5</v>
      </c>
      <c r="G58" s="35" t="s">
        <v>516</v>
      </c>
      <c r="H58" s="38" t="s">
        <v>287</v>
      </c>
      <c r="I58" s="17" t="s">
        <v>152</v>
      </c>
      <c r="J58" s="17" t="s">
        <v>152</v>
      </c>
      <c r="K58" s="35" t="s">
        <v>166</v>
      </c>
      <c r="L58" s="35" t="s">
        <v>166</v>
      </c>
      <c r="M58" s="35" t="s">
        <v>289</v>
      </c>
      <c r="N58" s="35" t="s">
        <v>152</v>
      </c>
      <c r="O58" s="35" t="s">
        <v>5</v>
      </c>
      <c r="P58" s="22"/>
      <c r="Q58" s="33"/>
      <c r="R58" s="33"/>
      <c r="S58" s="33"/>
      <c r="T58" s="33" t="s">
        <v>331</v>
      </c>
      <c r="U58" s="33"/>
      <c r="V58" s="33"/>
      <c r="W58" s="33"/>
      <c r="X58" s="33"/>
      <c r="Y58" s="32"/>
    </row>
    <row r="59" spans="1:25" ht="43.5" x14ac:dyDescent="0.35">
      <c r="A59" s="22">
        <v>58</v>
      </c>
      <c r="B59" s="16" t="s">
        <v>270</v>
      </c>
      <c r="C59" s="35" t="s">
        <v>82</v>
      </c>
      <c r="D59" s="35" t="s">
        <v>530</v>
      </c>
      <c r="E59" s="35" t="s">
        <v>5</v>
      </c>
      <c r="F59" s="35" t="s">
        <v>5</v>
      </c>
      <c r="G59" s="35" t="s">
        <v>514</v>
      </c>
      <c r="H59" s="38" t="s">
        <v>167</v>
      </c>
      <c r="I59" s="17" t="s">
        <v>152</v>
      </c>
      <c r="J59" s="17" t="s">
        <v>152</v>
      </c>
      <c r="K59" s="35">
        <v>320</v>
      </c>
      <c r="L59" s="35">
        <v>560</v>
      </c>
      <c r="M59" s="52">
        <v>516</v>
      </c>
      <c r="N59" s="35" t="s">
        <v>5</v>
      </c>
      <c r="O59" s="35" t="s">
        <v>152</v>
      </c>
      <c r="P59" s="22"/>
      <c r="Q59" s="33"/>
      <c r="R59" s="33"/>
      <c r="S59" s="33"/>
      <c r="T59" s="33"/>
      <c r="U59" s="33"/>
      <c r="V59" s="33"/>
      <c r="W59" s="33" t="s">
        <v>331</v>
      </c>
      <c r="X59" s="33"/>
      <c r="Y59" s="32"/>
    </row>
    <row r="60" spans="1:25" ht="43.5" x14ac:dyDescent="0.35">
      <c r="A60" s="22">
        <v>59</v>
      </c>
      <c r="B60" s="16" t="s">
        <v>270</v>
      </c>
      <c r="C60" s="35" t="s">
        <v>82</v>
      </c>
      <c r="D60" s="35" t="s">
        <v>530</v>
      </c>
      <c r="E60" s="35" t="s">
        <v>5</v>
      </c>
      <c r="F60" s="35" t="s">
        <v>5</v>
      </c>
      <c r="G60" s="35" t="s">
        <v>515</v>
      </c>
      <c r="H60" s="38" t="s">
        <v>168</v>
      </c>
      <c r="I60" s="17" t="s">
        <v>152</v>
      </c>
      <c r="J60" s="17" t="s">
        <v>152</v>
      </c>
      <c r="K60" s="35">
        <v>8000</v>
      </c>
      <c r="L60" s="35">
        <v>14000</v>
      </c>
      <c r="M60" s="35">
        <v>17503</v>
      </c>
      <c r="N60" s="35" t="s">
        <v>5</v>
      </c>
      <c r="O60" s="35" t="s">
        <v>5</v>
      </c>
      <c r="P60" s="22"/>
      <c r="Q60" s="33"/>
      <c r="R60" s="33"/>
      <c r="S60" s="33"/>
      <c r="T60" s="33"/>
      <c r="U60" s="33"/>
      <c r="V60" s="33"/>
      <c r="W60" s="33" t="s">
        <v>331</v>
      </c>
      <c r="X60" s="33"/>
      <c r="Y60" s="32"/>
    </row>
    <row r="61" spans="1:25" ht="43.5" x14ac:dyDescent="0.35">
      <c r="A61" s="22">
        <v>60</v>
      </c>
      <c r="B61" s="16" t="s">
        <v>270</v>
      </c>
      <c r="C61" s="35" t="s">
        <v>82</v>
      </c>
      <c r="D61" s="35" t="s">
        <v>530</v>
      </c>
      <c r="E61" s="35" t="s">
        <v>5</v>
      </c>
      <c r="F61" s="35" t="s">
        <v>5</v>
      </c>
      <c r="G61" s="35" t="s">
        <v>494</v>
      </c>
      <c r="H61" s="38" t="s">
        <v>169</v>
      </c>
      <c r="I61" s="17" t="s">
        <v>152</v>
      </c>
      <c r="J61" s="17" t="s">
        <v>152</v>
      </c>
      <c r="K61" s="35">
        <v>100</v>
      </c>
      <c r="L61" s="35">
        <v>100</v>
      </c>
      <c r="M61" s="35">
        <v>63</v>
      </c>
      <c r="N61" s="35" t="s">
        <v>152</v>
      </c>
      <c r="O61" s="35" t="s">
        <v>152</v>
      </c>
      <c r="P61" s="22"/>
      <c r="Q61" s="33"/>
      <c r="R61" s="33"/>
      <c r="S61" s="33"/>
      <c r="T61" s="33"/>
      <c r="U61" s="33"/>
      <c r="V61" s="33"/>
      <c r="W61" s="33"/>
      <c r="X61" s="33"/>
      <c r="Y61" s="32"/>
    </row>
    <row r="62" spans="1:25" ht="58" x14ac:dyDescent="0.35">
      <c r="A62" s="22">
        <v>61</v>
      </c>
      <c r="B62" s="16" t="s">
        <v>270</v>
      </c>
      <c r="C62" s="35" t="s">
        <v>82</v>
      </c>
      <c r="D62" s="35" t="s">
        <v>530</v>
      </c>
      <c r="E62" s="35" t="s">
        <v>5</v>
      </c>
      <c r="F62" s="35" t="s">
        <v>5</v>
      </c>
      <c r="G62" s="35" t="s">
        <v>512</v>
      </c>
      <c r="H62" s="38" t="s">
        <v>288</v>
      </c>
      <c r="I62" s="17" t="s">
        <v>152</v>
      </c>
      <c r="J62" s="17" t="s">
        <v>152</v>
      </c>
      <c r="K62" s="35">
        <v>2000</v>
      </c>
      <c r="L62" s="35">
        <v>2000</v>
      </c>
      <c r="M62" s="35">
        <v>1165</v>
      </c>
      <c r="N62" s="35" t="s">
        <v>152</v>
      </c>
      <c r="O62" s="35" t="s">
        <v>152</v>
      </c>
      <c r="P62" s="22"/>
      <c r="Q62" s="33"/>
      <c r="R62" s="33"/>
      <c r="S62" s="33"/>
      <c r="T62" s="33"/>
      <c r="U62" s="33"/>
      <c r="V62" s="33"/>
      <c r="W62" s="33"/>
      <c r="X62" s="33"/>
      <c r="Y62" s="32"/>
    </row>
    <row r="63" spans="1:25" ht="58" x14ac:dyDescent="0.35">
      <c r="A63" s="22">
        <v>62</v>
      </c>
      <c r="B63" s="16" t="s">
        <v>270</v>
      </c>
      <c r="C63" s="35" t="s">
        <v>83</v>
      </c>
      <c r="D63" s="38" t="s">
        <v>564</v>
      </c>
      <c r="E63" s="35" t="s">
        <v>152</v>
      </c>
      <c r="F63" s="35" t="s">
        <v>152</v>
      </c>
      <c r="G63" s="35" t="s">
        <v>495</v>
      </c>
      <c r="H63" s="38" t="s">
        <v>170</v>
      </c>
      <c r="I63" s="17" t="s">
        <v>152</v>
      </c>
      <c r="J63" s="17" t="s">
        <v>152</v>
      </c>
      <c r="K63" s="35">
        <v>60</v>
      </c>
      <c r="L63" s="35">
        <v>60</v>
      </c>
      <c r="M63" s="35">
        <v>116</v>
      </c>
      <c r="N63" s="35" t="s">
        <v>5</v>
      </c>
      <c r="O63" s="35" t="s">
        <v>5</v>
      </c>
      <c r="P63" s="22"/>
      <c r="Q63" s="33"/>
      <c r="R63" s="33"/>
      <c r="S63" s="33"/>
      <c r="T63" s="33"/>
      <c r="U63" s="33"/>
      <c r="V63" s="33"/>
      <c r="W63" s="33"/>
      <c r="X63" s="33"/>
      <c r="Y63" s="32"/>
    </row>
    <row r="64" spans="1:25" ht="58" x14ac:dyDescent="0.35">
      <c r="A64" s="22">
        <v>63</v>
      </c>
      <c r="B64" s="16" t="s">
        <v>270</v>
      </c>
      <c r="C64" s="35" t="s">
        <v>83</v>
      </c>
      <c r="D64" s="38" t="s">
        <v>564</v>
      </c>
      <c r="E64" s="35" t="s">
        <v>152</v>
      </c>
      <c r="F64" s="35" t="s">
        <v>152</v>
      </c>
      <c r="G64" s="35" t="s">
        <v>511</v>
      </c>
      <c r="H64" s="38" t="s">
        <v>433</v>
      </c>
      <c r="I64" s="17" t="s">
        <v>152</v>
      </c>
      <c r="J64" s="17" t="s">
        <v>152</v>
      </c>
      <c r="K64" s="35">
        <v>1200</v>
      </c>
      <c r="L64" s="35">
        <v>1200</v>
      </c>
      <c r="M64" s="35">
        <v>3129</v>
      </c>
      <c r="N64" s="35" t="s">
        <v>5</v>
      </c>
      <c r="O64" s="35" t="s">
        <v>5</v>
      </c>
      <c r="P64" s="22"/>
      <c r="Q64" s="33"/>
      <c r="R64" s="33"/>
      <c r="S64" s="33"/>
      <c r="T64" s="33"/>
      <c r="U64" s="33"/>
      <c r="V64" s="33"/>
      <c r="W64" s="33"/>
      <c r="X64" s="33"/>
      <c r="Y64" s="32"/>
    </row>
    <row r="65" spans="1:25" ht="58" x14ac:dyDescent="0.35">
      <c r="A65" s="22">
        <v>64</v>
      </c>
      <c r="B65" s="16" t="s">
        <v>270</v>
      </c>
      <c r="C65" s="35" t="s">
        <v>83</v>
      </c>
      <c r="D65" s="38" t="s">
        <v>564</v>
      </c>
      <c r="E65" s="35" t="s">
        <v>152</v>
      </c>
      <c r="F65" s="35" t="s">
        <v>152</v>
      </c>
      <c r="G65" s="35" t="s">
        <v>496</v>
      </c>
      <c r="H65" s="38" t="s">
        <v>84</v>
      </c>
      <c r="I65" s="17" t="s">
        <v>152</v>
      </c>
      <c r="J65" s="17" t="s">
        <v>152</v>
      </c>
      <c r="K65" s="35">
        <v>50</v>
      </c>
      <c r="L65" s="35">
        <v>50</v>
      </c>
      <c r="M65" s="35">
        <v>25</v>
      </c>
      <c r="N65" s="35" t="s">
        <v>152</v>
      </c>
      <c r="O65" s="35" t="s">
        <v>152</v>
      </c>
      <c r="P65" s="22"/>
      <c r="Q65" s="33"/>
      <c r="R65" s="33"/>
      <c r="S65" s="33"/>
      <c r="T65" s="33"/>
      <c r="U65" s="33"/>
      <c r="V65" s="33"/>
      <c r="W65" s="33"/>
      <c r="X65" s="33"/>
      <c r="Y65" s="32"/>
    </row>
    <row r="66" spans="1:25" ht="58" x14ac:dyDescent="0.35">
      <c r="A66" s="22">
        <v>65</v>
      </c>
      <c r="B66" s="16" t="s">
        <v>270</v>
      </c>
      <c r="C66" s="35" t="s">
        <v>83</v>
      </c>
      <c r="D66" s="38" t="s">
        <v>564</v>
      </c>
      <c r="E66" s="35" t="s">
        <v>152</v>
      </c>
      <c r="F66" s="35" t="s">
        <v>152</v>
      </c>
      <c r="G66" s="35" t="s">
        <v>434</v>
      </c>
      <c r="H66" s="38" t="s">
        <v>171</v>
      </c>
      <c r="I66" s="17" t="s">
        <v>152</v>
      </c>
      <c r="J66" s="17" t="s">
        <v>152</v>
      </c>
      <c r="K66" s="35">
        <v>160</v>
      </c>
      <c r="L66" s="35">
        <v>320</v>
      </c>
      <c r="M66" s="35">
        <v>139</v>
      </c>
      <c r="N66" s="35" t="s">
        <v>152</v>
      </c>
      <c r="O66" s="35" t="s">
        <v>152</v>
      </c>
      <c r="P66" s="22"/>
      <c r="Q66" s="33"/>
      <c r="R66" s="33"/>
      <c r="S66" s="33"/>
      <c r="T66" s="33"/>
      <c r="U66" s="33"/>
      <c r="V66" s="33"/>
      <c r="W66" s="33"/>
      <c r="X66" s="33"/>
      <c r="Y66" s="32"/>
    </row>
    <row r="67" spans="1:25" ht="58" x14ac:dyDescent="0.35">
      <c r="A67" s="22">
        <v>66</v>
      </c>
      <c r="B67" s="16" t="s">
        <v>270</v>
      </c>
      <c r="C67" s="35" t="s">
        <v>83</v>
      </c>
      <c r="D67" s="38" t="s">
        <v>564</v>
      </c>
      <c r="E67" s="35" t="s">
        <v>152</v>
      </c>
      <c r="F67" s="35" t="s">
        <v>152</v>
      </c>
      <c r="G67" s="35" t="s">
        <v>434</v>
      </c>
      <c r="H67" s="38" t="s">
        <v>172</v>
      </c>
      <c r="I67" s="17" t="s">
        <v>152</v>
      </c>
      <c r="J67" s="17" t="s">
        <v>152</v>
      </c>
      <c r="K67" s="35">
        <v>320</v>
      </c>
      <c r="L67" s="35">
        <v>640</v>
      </c>
      <c r="M67" s="35">
        <v>328</v>
      </c>
      <c r="N67" s="35" t="s">
        <v>5</v>
      </c>
      <c r="O67" s="35" t="s">
        <v>152</v>
      </c>
      <c r="P67" s="22"/>
      <c r="Q67" s="33"/>
      <c r="R67" s="33"/>
      <c r="S67" s="33"/>
      <c r="T67" s="33"/>
      <c r="U67" s="33"/>
      <c r="V67" s="33"/>
      <c r="W67" s="33"/>
      <c r="X67" s="33"/>
      <c r="Y67" s="32"/>
    </row>
    <row r="68" spans="1:25" ht="58" x14ac:dyDescent="0.35">
      <c r="A68" s="22">
        <v>67</v>
      </c>
      <c r="B68" s="16" t="s">
        <v>270</v>
      </c>
      <c r="C68" s="35" t="s">
        <v>85</v>
      </c>
      <c r="D68" s="38" t="s">
        <v>571</v>
      </c>
      <c r="E68" s="35" t="s">
        <v>152</v>
      </c>
      <c r="F68" s="35" t="s">
        <v>152</v>
      </c>
      <c r="G68" s="35" t="s">
        <v>510</v>
      </c>
      <c r="H68" s="17" t="s">
        <v>86</v>
      </c>
      <c r="I68" s="17" t="s">
        <v>152</v>
      </c>
      <c r="J68" s="17" t="s">
        <v>152</v>
      </c>
      <c r="K68" s="35">
        <v>73</v>
      </c>
      <c r="L68" s="35">
        <v>93</v>
      </c>
      <c r="M68" s="35">
        <v>65</v>
      </c>
      <c r="N68" s="35" t="s">
        <v>152</v>
      </c>
      <c r="O68" s="35" t="s">
        <v>152</v>
      </c>
      <c r="P68" s="22"/>
      <c r="Q68" s="33"/>
      <c r="R68" s="33"/>
      <c r="S68" s="33"/>
      <c r="T68" s="33"/>
      <c r="U68" s="33"/>
      <c r="V68" s="33"/>
      <c r="W68" s="33"/>
      <c r="X68" s="33"/>
      <c r="Y68" s="32"/>
    </row>
    <row r="69" spans="1:25" ht="43.5" x14ac:dyDescent="0.35">
      <c r="A69" s="22">
        <v>68</v>
      </c>
      <c r="B69" s="16" t="s">
        <v>270</v>
      </c>
      <c r="C69" s="35" t="s">
        <v>87</v>
      </c>
      <c r="D69" s="38" t="s">
        <v>572</v>
      </c>
      <c r="E69" s="35" t="s">
        <v>152</v>
      </c>
      <c r="F69" s="35" t="s">
        <v>152</v>
      </c>
      <c r="G69" s="35" t="s">
        <v>497</v>
      </c>
      <c r="H69" s="38" t="s">
        <v>173</v>
      </c>
      <c r="I69" s="17" t="s">
        <v>152</v>
      </c>
      <c r="J69" s="17" t="s">
        <v>152</v>
      </c>
      <c r="K69" s="35">
        <v>50</v>
      </c>
      <c r="L69" s="35">
        <v>100</v>
      </c>
      <c r="M69" s="35">
        <v>281</v>
      </c>
      <c r="N69" s="35" t="s">
        <v>5</v>
      </c>
      <c r="O69" s="35" t="s">
        <v>5</v>
      </c>
      <c r="P69" s="22"/>
      <c r="Q69" s="33"/>
      <c r="R69" s="33" t="s">
        <v>331</v>
      </c>
      <c r="S69" s="33" t="s">
        <v>331</v>
      </c>
      <c r="T69" s="33" t="s">
        <v>331</v>
      </c>
      <c r="U69" s="33" t="s">
        <v>331</v>
      </c>
      <c r="V69" s="33" t="s">
        <v>331</v>
      </c>
      <c r="W69" s="33" t="s">
        <v>331</v>
      </c>
      <c r="X69" s="33"/>
      <c r="Y69" s="32"/>
    </row>
    <row r="70" spans="1:25" ht="43.5" x14ac:dyDescent="0.35">
      <c r="A70" s="22">
        <v>69</v>
      </c>
      <c r="B70" s="16" t="s">
        <v>270</v>
      </c>
      <c r="C70" s="35" t="s">
        <v>87</v>
      </c>
      <c r="D70" s="38" t="s">
        <v>572</v>
      </c>
      <c r="E70" s="35" t="s">
        <v>152</v>
      </c>
      <c r="F70" s="35" t="s">
        <v>152</v>
      </c>
      <c r="G70" s="35" t="s">
        <v>454</v>
      </c>
      <c r="H70" s="38" t="s">
        <v>271</v>
      </c>
      <c r="I70" s="17" t="s">
        <v>152</v>
      </c>
      <c r="J70" s="17" t="s">
        <v>152</v>
      </c>
      <c r="K70" s="35">
        <v>750</v>
      </c>
      <c r="L70" s="35">
        <v>1500</v>
      </c>
      <c r="M70" s="35">
        <v>2346</v>
      </c>
      <c r="N70" s="35" t="s">
        <v>5</v>
      </c>
      <c r="O70" s="35" t="s">
        <v>5</v>
      </c>
      <c r="P70" s="22"/>
      <c r="Q70" s="33"/>
      <c r="R70" s="33" t="s">
        <v>331</v>
      </c>
      <c r="S70" s="33" t="s">
        <v>331</v>
      </c>
      <c r="T70" s="33" t="s">
        <v>331</v>
      </c>
      <c r="U70" s="33" t="s">
        <v>331</v>
      </c>
      <c r="V70" s="33" t="s">
        <v>331</v>
      </c>
      <c r="W70" s="33" t="s">
        <v>331</v>
      </c>
      <c r="X70" s="33"/>
      <c r="Y70" s="32"/>
    </row>
    <row r="71" spans="1:25" ht="174" x14ac:dyDescent="0.35">
      <c r="A71" s="22">
        <v>70</v>
      </c>
      <c r="B71" s="16" t="s">
        <v>270</v>
      </c>
      <c r="C71" s="35" t="s">
        <v>88</v>
      </c>
      <c r="D71" s="38" t="s">
        <v>573</v>
      </c>
      <c r="E71" s="35" t="s">
        <v>152</v>
      </c>
      <c r="F71" s="35" t="s">
        <v>152</v>
      </c>
      <c r="G71" s="35" t="s">
        <v>509</v>
      </c>
      <c r="H71" s="17" t="s">
        <v>89</v>
      </c>
      <c r="I71" s="17" t="s">
        <v>152</v>
      </c>
      <c r="J71" s="17" t="s">
        <v>152</v>
      </c>
      <c r="K71" s="35">
        <v>20</v>
      </c>
      <c r="L71" s="35">
        <v>40</v>
      </c>
      <c r="M71" s="35" t="s">
        <v>193</v>
      </c>
      <c r="N71" s="35" t="s">
        <v>5</v>
      </c>
      <c r="O71" s="35" t="s">
        <v>5</v>
      </c>
      <c r="P71" s="22"/>
      <c r="Q71" s="33"/>
      <c r="R71" s="33"/>
      <c r="S71" s="33"/>
      <c r="T71" s="33" t="s">
        <v>331</v>
      </c>
      <c r="U71" s="33"/>
      <c r="V71" s="33"/>
      <c r="W71" s="33"/>
      <c r="X71" s="33"/>
      <c r="Y71" s="32"/>
    </row>
    <row r="72" spans="1:25" ht="43.5" x14ac:dyDescent="0.35">
      <c r="A72" s="22">
        <v>71</v>
      </c>
      <c r="B72" s="16" t="s">
        <v>270</v>
      </c>
      <c r="C72" s="35" t="s">
        <v>90</v>
      </c>
      <c r="D72" s="38" t="s">
        <v>574</v>
      </c>
      <c r="E72" s="35" t="s">
        <v>152</v>
      </c>
      <c r="F72" s="35" t="s">
        <v>152</v>
      </c>
      <c r="G72" s="35" t="s">
        <v>468</v>
      </c>
      <c r="H72" s="17" t="s">
        <v>92</v>
      </c>
      <c r="I72" s="17" t="s">
        <v>5</v>
      </c>
      <c r="J72" s="17" t="s">
        <v>5</v>
      </c>
      <c r="K72" s="39">
        <v>9.5000000000000001E-2</v>
      </c>
      <c r="L72" s="36">
        <v>0.15</v>
      </c>
      <c r="M72" s="48">
        <v>7.4999999999999997E-2</v>
      </c>
      <c r="N72" s="35" t="s">
        <v>152</v>
      </c>
      <c r="O72" s="35" t="s">
        <v>152</v>
      </c>
      <c r="P72" s="22"/>
      <c r="Q72" s="33"/>
      <c r="R72" s="33"/>
      <c r="S72" s="33"/>
      <c r="T72" s="33"/>
      <c r="U72" s="33"/>
      <c r="V72" s="33"/>
      <c r="W72" s="33"/>
      <c r="X72" s="33" t="s">
        <v>331</v>
      </c>
      <c r="Y72" s="32"/>
    </row>
    <row r="73" spans="1:25" ht="72.5" x14ac:dyDescent="0.35">
      <c r="A73" s="22">
        <v>72</v>
      </c>
      <c r="B73" s="16" t="s">
        <v>270</v>
      </c>
      <c r="C73" s="35" t="s">
        <v>90</v>
      </c>
      <c r="D73" s="38" t="s">
        <v>574</v>
      </c>
      <c r="E73" s="35" t="s">
        <v>152</v>
      </c>
      <c r="F73" s="35" t="s">
        <v>152</v>
      </c>
      <c r="G73" s="35" t="s">
        <v>466</v>
      </c>
      <c r="H73" s="17" t="s">
        <v>93</v>
      </c>
      <c r="I73" s="17" t="s">
        <v>152</v>
      </c>
      <c r="J73" s="17" t="s">
        <v>152</v>
      </c>
      <c r="K73" s="51" t="s">
        <v>95</v>
      </c>
      <c r="L73" s="35" t="s">
        <v>96</v>
      </c>
      <c r="M73" s="51" t="s">
        <v>194</v>
      </c>
      <c r="N73" s="35" t="s">
        <v>5</v>
      </c>
      <c r="O73" s="35" t="s">
        <v>5</v>
      </c>
      <c r="P73" s="22"/>
      <c r="Q73" s="33"/>
      <c r="R73" s="33"/>
      <c r="S73" s="33"/>
      <c r="T73" s="33"/>
      <c r="U73" s="33"/>
      <c r="V73" s="33"/>
      <c r="W73" s="33"/>
      <c r="X73" s="33" t="s">
        <v>331</v>
      </c>
      <c r="Y73" s="32"/>
    </row>
    <row r="74" spans="1:25" ht="101.5" x14ac:dyDescent="0.35">
      <c r="A74" s="22">
        <v>73</v>
      </c>
      <c r="B74" s="16" t="s">
        <v>270</v>
      </c>
      <c r="C74" s="35" t="s">
        <v>91</v>
      </c>
      <c r="D74" s="38" t="s">
        <v>576</v>
      </c>
      <c r="E74" s="35" t="s">
        <v>152</v>
      </c>
      <c r="F74" s="35" t="s">
        <v>152</v>
      </c>
      <c r="G74" s="35" t="s">
        <v>421</v>
      </c>
      <c r="H74" s="17" t="s">
        <v>94</v>
      </c>
      <c r="I74" s="17" t="s">
        <v>152</v>
      </c>
      <c r="J74" s="17" t="s">
        <v>152</v>
      </c>
      <c r="K74" s="35">
        <v>70</v>
      </c>
      <c r="L74" s="35">
        <v>90</v>
      </c>
      <c r="M74" s="35">
        <v>104</v>
      </c>
      <c r="N74" s="35" t="s">
        <v>5</v>
      </c>
      <c r="O74" s="35" t="s">
        <v>5</v>
      </c>
      <c r="P74" s="22"/>
      <c r="Q74" s="33"/>
      <c r="R74" s="33"/>
      <c r="S74" s="33"/>
      <c r="T74" s="33"/>
      <c r="U74" s="33"/>
      <c r="V74" s="33"/>
      <c r="W74" s="33"/>
      <c r="X74" s="33" t="s">
        <v>331</v>
      </c>
      <c r="Y74" s="32"/>
    </row>
    <row r="75" spans="1:25" ht="43.5" x14ac:dyDescent="0.35">
      <c r="A75" s="22">
        <v>74</v>
      </c>
      <c r="B75" s="16" t="s">
        <v>615</v>
      </c>
      <c r="C75" s="35" t="s">
        <v>97</v>
      </c>
      <c r="D75" s="38" t="s">
        <v>575</v>
      </c>
      <c r="E75" s="35" t="s">
        <v>152</v>
      </c>
      <c r="F75" s="35" t="s">
        <v>152</v>
      </c>
      <c r="G75" s="35" t="s">
        <v>467</v>
      </c>
      <c r="H75" s="17" t="s">
        <v>98</v>
      </c>
      <c r="I75" s="17" t="s">
        <v>152</v>
      </c>
      <c r="J75" s="17" t="s">
        <v>152</v>
      </c>
      <c r="K75" s="51" t="s">
        <v>100</v>
      </c>
      <c r="L75" s="51" t="s">
        <v>101</v>
      </c>
      <c r="M75" s="35" t="s">
        <v>207</v>
      </c>
      <c r="N75" s="35" t="s">
        <v>597</v>
      </c>
      <c r="O75" s="35" t="s">
        <v>597</v>
      </c>
      <c r="P75" s="22"/>
      <c r="Q75" s="33" t="s">
        <v>331</v>
      </c>
      <c r="R75" s="33" t="s">
        <v>331</v>
      </c>
      <c r="S75" s="33" t="s">
        <v>331</v>
      </c>
      <c r="T75" s="33" t="s">
        <v>331</v>
      </c>
      <c r="U75" s="33" t="s">
        <v>331</v>
      </c>
      <c r="V75" s="33" t="s">
        <v>331</v>
      </c>
      <c r="W75" s="33" t="s">
        <v>331</v>
      </c>
      <c r="X75" s="33" t="s">
        <v>331</v>
      </c>
      <c r="Y75" s="32"/>
    </row>
    <row r="76" spans="1:25" ht="43.5" x14ac:dyDescent="0.35">
      <c r="A76" s="22">
        <v>75</v>
      </c>
      <c r="B76" s="16" t="s">
        <v>615</v>
      </c>
      <c r="C76" s="35" t="s">
        <v>97</v>
      </c>
      <c r="D76" s="38" t="s">
        <v>575</v>
      </c>
      <c r="E76" s="35" t="s">
        <v>152</v>
      </c>
      <c r="F76" s="35" t="s">
        <v>152</v>
      </c>
      <c r="G76" s="35" t="s">
        <v>444</v>
      </c>
      <c r="H76" s="38" t="s">
        <v>99</v>
      </c>
      <c r="I76" s="17" t="s">
        <v>152</v>
      </c>
      <c r="J76" s="17" t="s">
        <v>152</v>
      </c>
      <c r="K76" s="36">
        <v>0.5</v>
      </c>
      <c r="L76" s="36">
        <v>1</v>
      </c>
      <c r="M76" s="48">
        <v>0.75</v>
      </c>
      <c r="N76" s="35" t="s">
        <v>5</v>
      </c>
      <c r="O76" s="35" t="s">
        <v>152</v>
      </c>
      <c r="P76" s="22"/>
      <c r="Q76" s="33" t="s">
        <v>331</v>
      </c>
      <c r="R76" s="33" t="s">
        <v>331</v>
      </c>
      <c r="S76" s="33" t="s">
        <v>331</v>
      </c>
      <c r="T76" s="33" t="s">
        <v>331</v>
      </c>
      <c r="U76" s="33" t="s">
        <v>331</v>
      </c>
      <c r="V76" s="33" t="s">
        <v>331</v>
      </c>
      <c r="W76" s="33" t="s">
        <v>331</v>
      </c>
      <c r="X76" s="33" t="s">
        <v>331</v>
      </c>
      <c r="Y76" s="32"/>
    </row>
    <row r="77" spans="1:25" ht="43.5" x14ac:dyDescent="0.35">
      <c r="A77" s="22">
        <v>76</v>
      </c>
      <c r="B77" s="16" t="s">
        <v>615</v>
      </c>
      <c r="C77" s="35" t="s">
        <v>102</v>
      </c>
      <c r="D77" s="38" t="s">
        <v>577</v>
      </c>
      <c r="E77" s="35" t="s">
        <v>152</v>
      </c>
      <c r="F77" s="35" t="s">
        <v>152</v>
      </c>
      <c r="G77" s="35" t="s">
        <v>447</v>
      </c>
      <c r="H77" s="38" t="s">
        <v>103</v>
      </c>
      <c r="I77" s="17" t="s">
        <v>152</v>
      </c>
      <c r="J77" s="17" t="s">
        <v>152</v>
      </c>
      <c r="K77" s="35">
        <v>1</v>
      </c>
      <c r="L77" s="35">
        <v>1</v>
      </c>
      <c r="M77" s="35">
        <v>1</v>
      </c>
      <c r="N77" s="35" t="s">
        <v>5</v>
      </c>
      <c r="O77" s="35" t="s">
        <v>5</v>
      </c>
      <c r="P77" s="22"/>
      <c r="Q77" s="33"/>
      <c r="R77" s="33" t="s">
        <v>331</v>
      </c>
      <c r="S77" s="33" t="s">
        <v>331</v>
      </c>
      <c r="T77" s="33"/>
      <c r="U77" s="33" t="s">
        <v>331</v>
      </c>
      <c r="V77" s="33" t="s">
        <v>331</v>
      </c>
      <c r="W77" s="33"/>
      <c r="X77" s="33"/>
      <c r="Y77" s="32"/>
    </row>
    <row r="78" spans="1:25" ht="43.5" x14ac:dyDescent="0.35">
      <c r="A78" s="22">
        <v>77</v>
      </c>
      <c r="B78" s="16" t="s">
        <v>615</v>
      </c>
      <c r="C78" s="35" t="s">
        <v>102</v>
      </c>
      <c r="D78" s="38" t="s">
        <v>577</v>
      </c>
      <c r="E78" s="35" t="s">
        <v>152</v>
      </c>
      <c r="F78" s="35" t="s">
        <v>152</v>
      </c>
      <c r="G78" s="35" t="s">
        <v>469</v>
      </c>
      <c r="H78" s="17" t="s">
        <v>104</v>
      </c>
      <c r="I78" s="17" t="s">
        <v>152</v>
      </c>
      <c r="J78" s="17" t="s">
        <v>152</v>
      </c>
      <c r="K78" s="35">
        <v>3</v>
      </c>
      <c r="L78" s="35">
        <v>5</v>
      </c>
      <c r="M78" s="35">
        <v>4</v>
      </c>
      <c r="N78" s="35" t="s">
        <v>5</v>
      </c>
      <c r="O78" s="35" t="s">
        <v>152</v>
      </c>
      <c r="P78" s="22"/>
      <c r="Q78" s="33"/>
      <c r="R78" s="33"/>
      <c r="S78" s="33"/>
      <c r="T78" s="33"/>
      <c r="U78" s="33"/>
      <c r="V78" s="33"/>
      <c r="W78" s="33"/>
      <c r="X78" s="33"/>
      <c r="Y78" s="32"/>
    </row>
    <row r="79" spans="1:25" ht="72.5" x14ac:dyDescent="0.35">
      <c r="A79" s="22">
        <v>78</v>
      </c>
      <c r="B79" s="16" t="s">
        <v>615</v>
      </c>
      <c r="C79" s="35" t="s">
        <v>102</v>
      </c>
      <c r="D79" s="38" t="s">
        <v>577</v>
      </c>
      <c r="E79" s="35" t="s">
        <v>152</v>
      </c>
      <c r="F79" s="35" t="s">
        <v>152</v>
      </c>
      <c r="G79" s="35" t="s">
        <v>508</v>
      </c>
      <c r="H79" s="17" t="s">
        <v>105</v>
      </c>
      <c r="I79" s="17" t="s">
        <v>152</v>
      </c>
      <c r="J79" s="17" t="s">
        <v>152</v>
      </c>
      <c r="K79" s="35">
        <v>1</v>
      </c>
      <c r="L79" s="35">
        <v>1</v>
      </c>
      <c r="M79" s="35" t="s">
        <v>195</v>
      </c>
      <c r="N79" s="35" t="s">
        <v>152</v>
      </c>
      <c r="O79" s="35" t="s">
        <v>152</v>
      </c>
      <c r="P79" s="22"/>
      <c r="Q79" s="33" t="s">
        <v>331</v>
      </c>
      <c r="R79" s="33" t="s">
        <v>331</v>
      </c>
      <c r="S79" s="33" t="s">
        <v>331</v>
      </c>
      <c r="T79" s="33"/>
      <c r="U79" s="33" t="s">
        <v>331</v>
      </c>
      <c r="V79" s="33" t="s">
        <v>331</v>
      </c>
      <c r="W79" s="33" t="s">
        <v>331</v>
      </c>
      <c r="X79" s="33"/>
      <c r="Y79" s="32"/>
    </row>
    <row r="80" spans="1:25" ht="43.5" x14ac:dyDescent="0.35">
      <c r="A80" s="22">
        <v>79</v>
      </c>
      <c r="B80" s="16" t="s">
        <v>615</v>
      </c>
      <c r="C80" s="35" t="s">
        <v>102</v>
      </c>
      <c r="D80" s="38" t="s">
        <v>577</v>
      </c>
      <c r="E80" s="35" t="s">
        <v>152</v>
      </c>
      <c r="F80" s="35" t="s">
        <v>152</v>
      </c>
      <c r="G80" s="35" t="s">
        <v>452</v>
      </c>
      <c r="H80" s="38" t="s">
        <v>106</v>
      </c>
      <c r="I80" s="17" t="s">
        <v>152</v>
      </c>
      <c r="J80" s="17" t="s">
        <v>152</v>
      </c>
      <c r="K80" s="35">
        <v>1</v>
      </c>
      <c r="L80" s="35">
        <v>1</v>
      </c>
      <c r="M80" s="35" t="s">
        <v>617</v>
      </c>
      <c r="N80" s="35" t="s">
        <v>152</v>
      </c>
      <c r="O80" s="35" t="s">
        <v>152</v>
      </c>
      <c r="P80" s="22"/>
      <c r="Q80" s="33"/>
      <c r="R80" s="33"/>
      <c r="S80" s="33"/>
      <c r="T80" s="33"/>
      <c r="U80" s="33"/>
      <c r="V80" s="33"/>
      <c r="W80" s="33"/>
      <c r="X80" s="33" t="s">
        <v>331</v>
      </c>
      <c r="Y80" s="32"/>
    </row>
    <row r="81" spans="1:25" ht="87" x14ac:dyDescent="0.35">
      <c r="A81" s="22">
        <v>80</v>
      </c>
      <c r="B81" s="16" t="s">
        <v>615</v>
      </c>
      <c r="C81" s="35" t="s">
        <v>102</v>
      </c>
      <c r="D81" s="38" t="s">
        <v>577</v>
      </c>
      <c r="E81" s="35" t="s">
        <v>152</v>
      </c>
      <c r="F81" s="35" t="s">
        <v>152</v>
      </c>
      <c r="G81" s="35" t="s">
        <v>498</v>
      </c>
      <c r="H81" s="38" t="s">
        <v>155</v>
      </c>
      <c r="I81" s="17" t="s">
        <v>152</v>
      </c>
      <c r="J81" s="17" t="s">
        <v>152</v>
      </c>
      <c r="K81" s="35">
        <v>1</v>
      </c>
      <c r="L81" s="35">
        <v>1</v>
      </c>
      <c r="M81" s="35" t="s">
        <v>208</v>
      </c>
      <c r="N81" s="35" t="s">
        <v>152</v>
      </c>
      <c r="O81" s="35" t="s">
        <v>152</v>
      </c>
      <c r="P81" s="22"/>
      <c r="Q81" s="33"/>
      <c r="R81" s="33"/>
      <c r="S81" s="33"/>
      <c r="T81" s="33"/>
      <c r="U81" s="33"/>
      <c r="V81" s="33"/>
      <c r="W81" s="33" t="s">
        <v>331</v>
      </c>
      <c r="X81" s="33"/>
      <c r="Y81" s="32"/>
    </row>
    <row r="82" spans="1:25" ht="58" x14ac:dyDescent="0.35">
      <c r="A82" s="22">
        <v>81</v>
      </c>
      <c r="B82" s="16" t="s">
        <v>615</v>
      </c>
      <c r="C82" s="35" t="s">
        <v>102</v>
      </c>
      <c r="D82" s="38" t="s">
        <v>577</v>
      </c>
      <c r="E82" s="35" t="s">
        <v>152</v>
      </c>
      <c r="F82" s="35" t="s">
        <v>152</v>
      </c>
      <c r="G82" s="35" t="s">
        <v>449</v>
      </c>
      <c r="H82" s="38" t="s">
        <v>156</v>
      </c>
      <c r="I82" s="17" t="s">
        <v>152</v>
      </c>
      <c r="J82" s="17" t="s">
        <v>152</v>
      </c>
      <c r="K82" s="35">
        <v>1</v>
      </c>
      <c r="L82" s="35">
        <v>1</v>
      </c>
      <c r="M82" s="35">
        <v>1</v>
      </c>
      <c r="N82" s="35" t="s">
        <v>5</v>
      </c>
      <c r="O82" s="35" t="s">
        <v>5</v>
      </c>
      <c r="P82" s="22"/>
      <c r="Q82" s="33"/>
      <c r="R82" s="33"/>
      <c r="S82" s="33"/>
      <c r="T82" s="33"/>
      <c r="U82" s="33"/>
      <c r="V82" s="33"/>
      <c r="W82" s="33" t="s">
        <v>331</v>
      </c>
      <c r="X82" s="33"/>
      <c r="Y82" s="32"/>
    </row>
    <row r="83" spans="1:25" ht="116" x14ac:dyDescent="0.35">
      <c r="A83" s="22">
        <v>82</v>
      </c>
      <c r="B83" s="16" t="s">
        <v>615</v>
      </c>
      <c r="C83" s="35" t="s">
        <v>102</v>
      </c>
      <c r="D83" s="38" t="s">
        <v>577</v>
      </c>
      <c r="E83" s="35" t="s">
        <v>152</v>
      </c>
      <c r="F83" s="35" t="s">
        <v>152</v>
      </c>
      <c r="G83" s="35" t="s">
        <v>451</v>
      </c>
      <c r="H83" s="38" t="s">
        <v>157</v>
      </c>
      <c r="I83" s="17" t="s">
        <v>152</v>
      </c>
      <c r="J83" s="17" t="s">
        <v>152</v>
      </c>
      <c r="K83" s="35">
        <v>0</v>
      </c>
      <c r="L83" s="35">
        <v>1</v>
      </c>
      <c r="M83" s="35">
        <v>1</v>
      </c>
      <c r="N83" s="35" t="s">
        <v>5</v>
      </c>
      <c r="O83" s="35" t="s">
        <v>5</v>
      </c>
      <c r="P83" s="22"/>
      <c r="Q83" s="33"/>
      <c r="R83" s="33"/>
      <c r="S83" s="33"/>
      <c r="T83" s="33"/>
      <c r="U83" s="33"/>
      <c r="V83" s="33"/>
      <c r="W83" s="33" t="s">
        <v>331</v>
      </c>
      <c r="X83" s="33"/>
      <c r="Y83" s="32"/>
    </row>
    <row r="84" spans="1:25" ht="72.5" x14ac:dyDescent="0.35">
      <c r="A84" s="22">
        <v>83</v>
      </c>
      <c r="B84" s="16" t="s">
        <v>615</v>
      </c>
      <c r="C84" s="35" t="s">
        <v>107</v>
      </c>
      <c r="D84" s="38" t="s">
        <v>538</v>
      </c>
      <c r="E84" s="35" t="s">
        <v>5</v>
      </c>
      <c r="F84" s="35" t="s">
        <v>5</v>
      </c>
      <c r="G84" s="35" t="s">
        <v>458</v>
      </c>
      <c r="H84" s="38" t="s">
        <v>108</v>
      </c>
      <c r="I84" s="17" t="s">
        <v>152</v>
      </c>
      <c r="J84" s="17" t="s">
        <v>152</v>
      </c>
      <c r="K84" s="36">
        <v>0.4</v>
      </c>
      <c r="L84" s="36">
        <v>1</v>
      </c>
      <c r="M84" s="48">
        <v>0.1</v>
      </c>
      <c r="N84" s="35" t="s">
        <v>152</v>
      </c>
      <c r="O84" s="35" t="s">
        <v>152</v>
      </c>
      <c r="P84" s="22"/>
      <c r="Q84" s="33" t="s">
        <v>331</v>
      </c>
      <c r="R84" s="33" t="s">
        <v>331</v>
      </c>
      <c r="S84" s="33" t="s">
        <v>331</v>
      </c>
      <c r="T84" s="33"/>
      <c r="U84" s="33" t="s">
        <v>331</v>
      </c>
      <c r="V84" s="33" t="s">
        <v>331</v>
      </c>
      <c r="W84" s="33"/>
      <c r="X84" s="33"/>
      <c r="Y84" s="32"/>
    </row>
    <row r="85" spans="1:25" ht="58" x14ac:dyDescent="0.35">
      <c r="A85" s="22">
        <v>84</v>
      </c>
      <c r="B85" s="16" t="s">
        <v>615</v>
      </c>
      <c r="C85" s="35" t="s">
        <v>109</v>
      </c>
      <c r="D85" s="38" t="s">
        <v>578</v>
      </c>
      <c r="E85" s="35" t="s">
        <v>152</v>
      </c>
      <c r="F85" s="35" t="s">
        <v>152</v>
      </c>
      <c r="G85" s="35" t="s">
        <v>445</v>
      </c>
      <c r="H85" s="38" t="s">
        <v>110</v>
      </c>
      <c r="I85" s="17" t="s">
        <v>152</v>
      </c>
      <c r="J85" s="17" t="s">
        <v>152</v>
      </c>
      <c r="K85" s="35">
        <v>8</v>
      </c>
      <c r="L85" s="35">
        <v>8</v>
      </c>
      <c r="M85" s="35">
        <v>6</v>
      </c>
      <c r="N85" s="35" t="s">
        <v>152</v>
      </c>
      <c r="O85" s="35" t="s">
        <v>152</v>
      </c>
      <c r="P85" s="22"/>
      <c r="Q85" s="33" t="s">
        <v>331</v>
      </c>
      <c r="R85" s="33" t="s">
        <v>331</v>
      </c>
      <c r="S85" s="33" t="s">
        <v>331</v>
      </c>
      <c r="T85" s="33"/>
      <c r="U85" s="33" t="s">
        <v>331</v>
      </c>
      <c r="V85" s="33" t="s">
        <v>331</v>
      </c>
      <c r="W85" s="33"/>
      <c r="X85" s="33"/>
      <c r="Y85" s="32"/>
    </row>
    <row r="86" spans="1:25" ht="72.5" x14ac:dyDescent="0.35">
      <c r="A86" s="22">
        <v>85</v>
      </c>
      <c r="B86" s="16" t="s">
        <v>615</v>
      </c>
      <c r="C86" s="35" t="s">
        <v>111</v>
      </c>
      <c r="D86" s="38" t="s">
        <v>579</v>
      </c>
      <c r="E86" s="35" t="s">
        <v>152</v>
      </c>
      <c r="F86" s="35" t="s">
        <v>152</v>
      </c>
      <c r="G86" s="35" t="s">
        <v>450</v>
      </c>
      <c r="H86" s="38" t="s">
        <v>112</v>
      </c>
      <c r="I86" s="17" t="s">
        <v>152</v>
      </c>
      <c r="J86" s="17" t="s">
        <v>152</v>
      </c>
      <c r="K86" s="35">
        <v>1</v>
      </c>
      <c r="L86" s="35">
        <v>1</v>
      </c>
      <c r="M86" s="35">
        <v>1</v>
      </c>
      <c r="N86" s="35" t="s">
        <v>5</v>
      </c>
      <c r="O86" s="35" t="s">
        <v>5</v>
      </c>
      <c r="P86" s="22"/>
      <c r="Q86" s="33"/>
      <c r="R86" s="33"/>
      <c r="S86" s="33"/>
      <c r="T86" s="33"/>
      <c r="U86" s="33"/>
      <c r="V86" s="33"/>
      <c r="W86" s="33" t="s">
        <v>331</v>
      </c>
      <c r="X86" s="33"/>
      <c r="Y86" s="32"/>
    </row>
    <row r="87" spans="1:25" ht="43.5" x14ac:dyDescent="0.35">
      <c r="A87" s="22">
        <v>86</v>
      </c>
      <c r="B87" s="16" t="s">
        <v>615</v>
      </c>
      <c r="C87" s="35" t="s">
        <v>113</v>
      </c>
      <c r="D87" s="38" t="s">
        <v>537</v>
      </c>
      <c r="E87" s="35" t="s">
        <v>5</v>
      </c>
      <c r="F87" s="35" t="s">
        <v>5</v>
      </c>
      <c r="G87" s="35" t="s">
        <v>480</v>
      </c>
      <c r="H87" s="38" t="s">
        <v>114</v>
      </c>
      <c r="I87" s="17" t="s">
        <v>152</v>
      </c>
      <c r="J87" s="17" t="s">
        <v>152</v>
      </c>
      <c r="K87" s="39">
        <v>3.6999999999999998E-2</v>
      </c>
      <c r="L87" s="36">
        <v>0.05</v>
      </c>
      <c r="M87" s="48">
        <v>5.8000000000000003E-2</v>
      </c>
      <c r="N87" s="35" t="s">
        <v>5</v>
      </c>
      <c r="O87" s="35" t="s">
        <v>5</v>
      </c>
      <c r="P87" s="22"/>
      <c r="Q87" s="33" t="s">
        <v>331</v>
      </c>
      <c r="R87" s="33" t="s">
        <v>331</v>
      </c>
      <c r="S87" s="33" t="s">
        <v>331</v>
      </c>
      <c r="T87" s="33"/>
      <c r="U87" s="33" t="s">
        <v>331</v>
      </c>
      <c r="V87" s="33" t="s">
        <v>331</v>
      </c>
      <c r="W87" s="33" t="s">
        <v>331</v>
      </c>
      <c r="X87" s="33"/>
      <c r="Y87" s="32"/>
    </row>
    <row r="88" spans="1:25" ht="58" x14ac:dyDescent="0.35">
      <c r="A88" s="22">
        <v>87</v>
      </c>
      <c r="B88" s="16" t="s">
        <v>615</v>
      </c>
      <c r="C88" s="35" t="s">
        <v>290</v>
      </c>
      <c r="D88" s="38" t="s">
        <v>539</v>
      </c>
      <c r="E88" s="35" t="s">
        <v>5</v>
      </c>
      <c r="F88" s="35" t="s">
        <v>5</v>
      </c>
      <c r="G88" s="35" t="s">
        <v>442</v>
      </c>
      <c r="H88" s="38" t="s">
        <v>115</v>
      </c>
      <c r="I88" s="17" t="s">
        <v>152</v>
      </c>
      <c r="J88" s="17" t="s">
        <v>152</v>
      </c>
      <c r="K88" s="51" t="s">
        <v>116</v>
      </c>
      <c r="L88" s="36">
        <v>0</v>
      </c>
      <c r="M88" s="51" t="s">
        <v>196</v>
      </c>
      <c r="N88" s="35" t="s">
        <v>152</v>
      </c>
      <c r="O88" s="35" t="s">
        <v>152</v>
      </c>
      <c r="P88" s="22"/>
      <c r="Q88" s="33" t="s">
        <v>331</v>
      </c>
      <c r="R88" s="33" t="s">
        <v>331</v>
      </c>
      <c r="S88" s="33" t="s">
        <v>331</v>
      </c>
      <c r="T88" s="33" t="s">
        <v>331</v>
      </c>
      <c r="U88" s="33" t="s">
        <v>331</v>
      </c>
      <c r="V88" s="33" t="s">
        <v>331</v>
      </c>
      <c r="W88" s="33" t="s">
        <v>331</v>
      </c>
      <c r="X88" s="33" t="s">
        <v>331</v>
      </c>
      <c r="Y88" s="32"/>
    </row>
    <row r="89" spans="1:25" ht="43.5" x14ac:dyDescent="0.35">
      <c r="A89" s="22">
        <v>88</v>
      </c>
      <c r="B89" s="16" t="s">
        <v>615</v>
      </c>
      <c r="C89" s="35" t="s">
        <v>117</v>
      </c>
      <c r="D89" s="38" t="s">
        <v>580</v>
      </c>
      <c r="E89" s="35" t="s">
        <v>152</v>
      </c>
      <c r="F89" s="35" t="s">
        <v>152</v>
      </c>
      <c r="G89" s="35" t="s">
        <v>457</v>
      </c>
      <c r="H89" s="38" t="s">
        <v>118</v>
      </c>
      <c r="I89" s="17" t="s">
        <v>152</v>
      </c>
      <c r="J89" s="17" t="s">
        <v>152</v>
      </c>
      <c r="K89" s="35">
        <v>1</v>
      </c>
      <c r="L89" s="35">
        <v>1</v>
      </c>
      <c r="M89" s="35">
        <v>1</v>
      </c>
      <c r="N89" s="35" t="s">
        <v>5</v>
      </c>
      <c r="O89" s="35" t="s">
        <v>5</v>
      </c>
      <c r="P89" s="22"/>
      <c r="Q89" s="33" t="s">
        <v>331</v>
      </c>
      <c r="R89" s="33" t="s">
        <v>331</v>
      </c>
      <c r="S89" s="33" t="s">
        <v>331</v>
      </c>
      <c r="T89" s="33"/>
      <c r="U89" s="33" t="s">
        <v>331</v>
      </c>
      <c r="V89" s="33" t="s">
        <v>331</v>
      </c>
      <c r="W89" s="33"/>
      <c r="X89" s="33"/>
      <c r="Y89" s="32"/>
    </row>
    <row r="90" spans="1:25" ht="58" x14ac:dyDescent="0.35">
      <c r="A90" s="22">
        <v>89</v>
      </c>
      <c r="B90" s="16" t="s">
        <v>615</v>
      </c>
      <c r="C90" s="35" t="s">
        <v>119</v>
      </c>
      <c r="D90" s="35" t="s">
        <v>542</v>
      </c>
      <c r="E90" s="35" t="s">
        <v>5</v>
      </c>
      <c r="F90" s="35" t="s">
        <v>5</v>
      </c>
      <c r="G90" s="35" t="s">
        <v>479</v>
      </c>
      <c r="H90" s="38" t="s">
        <v>120</v>
      </c>
      <c r="I90" s="17" t="s">
        <v>152</v>
      </c>
      <c r="J90" s="17" t="s">
        <v>152</v>
      </c>
      <c r="K90" s="35">
        <v>1</v>
      </c>
      <c r="L90" s="35">
        <v>1</v>
      </c>
      <c r="M90" s="35">
        <v>1</v>
      </c>
      <c r="N90" s="35" t="s">
        <v>5</v>
      </c>
      <c r="O90" s="35" t="s">
        <v>5</v>
      </c>
      <c r="P90" s="22"/>
      <c r="Q90" s="33"/>
      <c r="R90" s="33"/>
      <c r="S90" s="33"/>
      <c r="T90" s="33"/>
      <c r="U90" s="33"/>
      <c r="V90" s="33"/>
      <c r="W90" s="33" t="s">
        <v>331</v>
      </c>
      <c r="X90" s="33"/>
      <c r="Y90" s="32"/>
    </row>
    <row r="91" spans="1:25" ht="58" x14ac:dyDescent="0.35">
      <c r="A91" s="22">
        <v>90</v>
      </c>
      <c r="B91" s="16" t="s">
        <v>615</v>
      </c>
      <c r="C91" s="35" t="s">
        <v>119</v>
      </c>
      <c r="D91" s="35" t="s">
        <v>542</v>
      </c>
      <c r="E91" s="35" t="s">
        <v>5</v>
      </c>
      <c r="F91" s="35" t="s">
        <v>5</v>
      </c>
      <c r="G91" s="35" t="s">
        <v>441</v>
      </c>
      <c r="H91" s="38" t="s">
        <v>121</v>
      </c>
      <c r="I91" s="17" t="s">
        <v>152</v>
      </c>
      <c r="J91" s="17" t="s">
        <v>152</v>
      </c>
      <c r="K91" s="35">
        <v>1</v>
      </c>
      <c r="L91" s="35">
        <v>1</v>
      </c>
      <c r="M91" s="35">
        <v>1</v>
      </c>
      <c r="N91" s="35" t="s">
        <v>5</v>
      </c>
      <c r="O91" s="35" t="s">
        <v>5</v>
      </c>
      <c r="P91" s="22"/>
      <c r="Q91" s="33"/>
      <c r="R91" s="33"/>
      <c r="S91" s="33"/>
      <c r="T91" s="33"/>
      <c r="U91" s="33"/>
      <c r="V91" s="33"/>
      <c r="W91" s="33" t="s">
        <v>331</v>
      </c>
      <c r="X91" s="33"/>
      <c r="Y91" s="32"/>
    </row>
    <row r="92" spans="1:25" ht="72.5" x14ac:dyDescent="0.35">
      <c r="A92" s="22">
        <v>91</v>
      </c>
      <c r="B92" s="16" t="s">
        <v>615</v>
      </c>
      <c r="C92" s="35" t="s">
        <v>122</v>
      </c>
      <c r="D92" s="35" t="s">
        <v>540</v>
      </c>
      <c r="E92" s="35" t="s">
        <v>5</v>
      </c>
      <c r="F92" s="35" t="s">
        <v>5</v>
      </c>
      <c r="G92" s="35" t="s">
        <v>499</v>
      </c>
      <c r="H92" s="38" t="s">
        <v>123</v>
      </c>
      <c r="I92" s="17" t="s">
        <v>152</v>
      </c>
      <c r="J92" s="17" t="s">
        <v>152</v>
      </c>
      <c r="K92" s="36">
        <v>0.85</v>
      </c>
      <c r="L92" s="36">
        <v>1</v>
      </c>
      <c r="M92" s="35" t="s">
        <v>197</v>
      </c>
      <c r="N92" s="35" t="s">
        <v>5</v>
      </c>
      <c r="O92" s="35" t="s">
        <v>152</v>
      </c>
      <c r="P92" s="22"/>
      <c r="Q92" s="33"/>
      <c r="R92" s="33"/>
      <c r="S92" s="33"/>
      <c r="T92" s="33"/>
      <c r="U92" s="33"/>
      <c r="V92" s="33"/>
      <c r="W92" s="33"/>
      <c r="X92" s="33"/>
      <c r="Y92" s="32"/>
    </row>
    <row r="93" spans="1:25" ht="174" x14ac:dyDescent="0.35">
      <c r="A93" s="22">
        <v>92</v>
      </c>
      <c r="B93" s="16" t="s">
        <v>615</v>
      </c>
      <c r="C93" s="35" t="s">
        <v>124</v>
      </c>
      <c r="D93" s="38" t="s">
        <v>585</v>
      </c>
      <c r="E93" s="35" t="s">
        <v>152</v>
      </c>
      <c r="F93" s="35" t="s">
        <v>152</v>
      </c>
      <c r="G93" s="35" t="s">
        <v>453</v>
      </c>
      <c r="H93" s="38" t="s">
        <v>125</v>
      </c>
      <c r="I93" s="17" t="s">
        <v>152</v>
      </c>
      <c r="J93" s="17" t="s">
        <v>152</v>
      </c>
      <c r="K93" s="35">
        <v>20</v>
      </c>
      <c r="L93" s="35">
        <v>40</v>
      </c>
      <c r="M93" s="35" t="s">
        <v>198</v>
      </c>
      <c r="N93" s="35" t="s">
        <v>211</v>
      </c>
      <c r="O93" s="35" t="s">
        <v>211</v>
      </c>
      <c r="P93" s="22"/>
      <c r="Q93" s="33"/>
      <c r="R93" s="33"/>
      <c r="S93" s="33"/>
      <c r="T93" s="33"/>
      <c r="U93" s="33"/>
      <c r="V93" s="33"/>
      <c r="W93" s="33" t="s">
        <v>331</v>
      </c>
      <c r="X93" s="33"/>
      <c r="Y93" s="32"/>
    </row>
    <row r="94" spans="1:25" ht="72.5" x14ac:dyDescent="0.35">
      <c r="A94" s="22">
        <v>93</v>
      </c>
      <c r="B94" s="16" t="s">
        <v>615</v>
      </c>
      <c r="C94" s="35" t="s">
        <v>126</v>
      </c>
      <c r="D94" s="35" t="s">
        <v>525</v>
      </c>
      <c r="E94" s="35" t="s">
        <v>5</v>
      </c>
      <c r="F94" s="35" t="s">
        <v>5</v>
      </c>
      <c r="G94" s="35" t="s">
        <v>428</v>
      </c>
      <c r="H94" s="38" t="s">
        <v>127</v>
      </c>
      <c r="I94" s="17" t="s">
        <v>5</v>
      </c>
      <c r="J94" s="17" t="s">
        <v>5</v>
      </c>
      <c r="K94" s="36">
        <v>0.89</v>
      </c>
      <c r="L94" s="36">
        <v>0.95</v>
      </c>
      <c r="M94" s="48">
        <v>0.96299999999999997</v>
      </c>
      <c r="N94" s="35" t="s">
        <v>5</v>
      </c>
      <c r="O94" s="35" t="s">
        <v>5</v>
      </c>
      <c r="P94" s="22"/>
      <c r="Q94" s="33" t="s">
        <v>331</v>
      </c>
      <c r="R94" s="33"/>
      <c r="S94" s="33"/>
      <c r="T94" s="33"/>
      <c r="U94" s="33"/>
      <c r="V94" s="33"/>
      <c r="W94" s="33"/>
      <c r="X94" s="33"/>
      <c r="Y94" s="32"/>
    </row>
    <row r="95" spans="1:25" ht="43.5" x14ac:dyDescent="0.35">
      <c r="A95" s="22">
        <v>94</v>
      </c>
      <c r="B95" s="16" t="s">
        <v>615</v>
      </c>
      <c r="C95" s="35" t="s">
        <v>126</v>
      </c>
      <c r="D95" s="35" t="s">
        <v>525</v>
      </c>
      <c r="E95" s="35" t="s">
        <v>5</v>
      </c>
      <c r="F95" s="35" t="s">
        <v>5</v>
      </c>
      <c r="G95" s="27" t="s">
        <v>504</v>
      </c>
      <c r="H95" s="17" t="s">
        <v>128</v>
      </c>
      <c r="I95" s="17" t="s">
        <v>152</v>
      </c>
      <c r="J95" s="17" t="s">
        <v>152</v>
      </c>
      <c r="K95" s="35" t="s">
        <v>149</v>
      </c>
      <c r="L95" s="35" t="s">
        <v>150</v>
      </c>
      <c r="M95" s="35" t="s">
        <v>620</v>
      </c>
      <c r="N95" s="35" t="s">
        <v>152</v>
      </c>
      <c r="O95" s="35" t="s">
        <v>152</v>
      </c>
      <c r="P95" s="22"/>
      <c r="Q95" s="33"/>
      <c r="R95" s="33"/>
      <c r="S95" s="33" t="s">
        <v>331</v>
      </c>
      <c r="T95" s="33"/>
      <c r="U95" s="33"/>
      <c r="V95" s="33" t="s">
        <v>331</v>
      </c>
      <c r="W95" s="33"/>
      <c r="X95" s="33"/>
      <c r="Y95" s="32"/>
    </row>
    <row r="96" spans="1:25" ht="43.5" x14ac:dyDescent="0.35">
      <c r="A96" s="22">
        <v>95</v>
      </c>
      <c r="B96" s="16" t="s">
        <v>615</v>
      </c>
      <c r="C96" s="35" t="s">
        <v>126</v>
      </c>
      <c r="D96" s="35" t="s">
        <v>525</v>
      </c>
      <c r="E96" s="35" t="s">
        <v>5</v>
      </c>
      <c r="F96" s="35" t="s">
        <v>5</v>
      </c>
      <c r="G96" s="35" t="s">
        <v>423</v>
      </c>
      <c r="H96" s="38" t="s">
        <v>129</v>
      </c>
      <c r="I96" s="17" t="s">
        <v>5</v>
      </c>
      <c r="J96" s="17" t="s">
        <v>152</v>
      </c>
      <c r="K96" s="36">
        <v>0.38</v>
      </c>
      <c r="L96" s="36">
        <v>0.4</v>
      </c>
      <c r="M96" s="48">
        <v>0.438</v>
      </c>
      <c r="N96" s="39" t="s">
        <v>5</v>
      </c>
      <c r="O96" s="39" t="s">
        <v>5</v>
      </c>
      <c r="P96" s="25"/>
      <c r="Q96" s="33"/>
      <c r="R96" s="33"/>
      <c r="S96" s="33"/>
      <c r="T96" s="33"/>
      <c r="U96" s="33"/>
      <c r="V96" s="33"/>
      <c r="W96" s="33" t="s">
        <v>331</v>
      </c>
      <c r="X96" s="33"/>
      <c r="Y96" s="32"/>
    </row>
    <row r="97" spans="1:25" ht="43.5" x14ac:dyDescent="0.35">
      <c r="A97" s="22">
        <v>96</v>
      </c>
      <c r="B97" s="16" t="s">
        <v>615</v>
      </c>
      <c r="C97" s="35" t="s">
        <v>126</v>
      </c>
      <c r="D97" s="35" t="s">
        <v>525</v>
      </c>
      <c r="E97" s="35" t="s">
        <v>5</v>
      </c>
      <c r="F97" s="35" t="s">
        <v>5</v>
      </c>
      <c r="G97" s="35" t="s">
        <v>507</v>
      </c>
      <c r="H97" s="38" t="s">
        <v>174</v>
      </c>
      <c r="I97" s="17" t="s">
        <v>152</v>
      </c>
      <c r="J97" s="17" t="s">
        <v>152</v>
      </c>
      <c r="K97" s="51" t="s">
        <v>176</v>
      </c>
      <c r="L97" s="51" t="s">
        <v>176</v>
      </c>
      <c r="M97" s="35" t="s">
        <v>199</v>
      </c>
      <c r="N97" s="35" t="s">
        <v>5</v>
      </c>
      <c r="O97" s="35" t="s">
        <v>5</v>
      </c>
      <c r="P97" s="22"/>
      <c r="Q97" s="33" t="s">
        <v>331</v>
      </c>
      <c r="R97" s="33" t="s">
        <v>331</v>
      </c>
      <c r="S97" s="33" t="s">
        <v>331</v>
      </c>
      <c r="T97" s="33"/>
      <c r="U97" s="33" t="s">
        <v>331</v>
      </c>
      <c r="V97" s="33" t="s">
        <v>331</v>
      </c>
      <c r="W97" s="33"/>
      <c r="X97" s="33"/>
      <c r="Y97" s="32"/>
    </row>
    <row r="98" spans="1:25" ht="58" x14ac:dyDescent="0.35">
      <c r="A98" s="22">
        <v>97</v>
      </c>
      <c r="B98" s="16" t="s">
        <v>615</v>
      </c>
      <c r="C98" s="35" t="s">
        <v>126</v>
      </c>
      <c r="D98" s="35" t="s">
        <v>525</v>
      </c>
      <c r="E98" s="35" t="s">
        <v>5</v>
      </c>
      <c r="F98" s="35" t="s">
        <v>5</v>
      </c>
      <c r="G98" s="35" t="s">
        <v>506</v>
      </c>
      <c r="H98" s="38" t="s">
        <v>175</v>
      </c>
      <c r="I98" s="17" t="s">
        <v>152</v>
      </c>
      <c r="J98" s="17" t="s">
        <v>152</v>
      </c>
      <c r="K98" s="51" t="s">
        <v>177</v>
      </c>
      <c r="L98" s="51" t="s">
        <v>178</v>
      </c>
      <c r="M98" s="35" t="s">
        <v>200</v>
      </c>
      <c r="N98" s="35" t="s">
        <v>5</v>
      </c>
      <c r="O98" s="35" t="s">
        <v>5</v>
      </c>
      <c r="P98" s="22"/>
      <c r="Q98" s="33" t="s">
        <v>331</v>
      </c>
      <c r="R98" s="33" t="s">
        <v>331</v>
      </c>
      <c r="S98" s="33" t="s">
        <v>331</v>
      </c>
      <c r="T98" s="33"/>
      <c r="U98" s="33" t="s">
        <v>331</v>
      </c>
      <c r="V98" s="33" t="s">
        <v>331</v>
      </c>
      <c r="W98" s="33"/>
      <c r="X98" s="33"/>
      <c r="Y98" s="32"/>
    </row>
    <row r="99" spans="1:25" ht="101.5" x14ac:dyDescent="0.35">
      <c r="A99" s="22">
        <v>98</v>
      </c>
      <c r="B99" s="16" t="s">
        <v>615</v>
      </c>
      <c r="C99" s="35" t="s">
        <v>130</v>
      </c>
      <c r="D99" s="38" t="s">
        <v>582</v>
      </c>
      <c r="E99" s="35" t="s">
        <v>152</v>
      </c>
      <c r="F99" s="35" t="s">
        <v>152</v>
      </c>
      <c r="G99" s="27" t="s">
        <v>439</v>
      </c>
      <c r="H99" s="17" t="s">
        <v>131</v>
      </c>
      <c r="I99" s="17" t="s">
        <v>152</v>
      </c>
      <c r="J99" s="17" t="s">
        <v>152</v>
      </c>
      <c r="K99" s="35">
        <v>1500</v>
      </c>
      <c r="L99" s="35">
        <v>3000</v>
      </c>
      <c r="M99" s="35" t="s">
        <v>201</v>
      </c>
      <c r="N99" s="35" t="s">
        <v>211</v>
      </c>
      <c r="O99" s="35" t="s">
        <v>211</v>
      </c>
      <c r="P99" s="22"/>
      <c r="Q99" s="33"/>
      <c r="R99" s="33"/>
      <c r="S99" s="33"/>
      <c r="T99" s="33"/>
      <c r="U99" s="33"/>
      <c r="V99" s="33"/>
      <c r="W99" s="33" t="s">
        <v>331</v>
      </c>
      <c r="X99" s="33"/>
      <c r="Y99" s="32"/>
    </row>
    <row r="100" spans="1:25" ht="43.5" x14ac:dyDescent="0.35">
      <c r="A100" s="22">
        <v>99</v>
      </c>
      <c r="B100" s="16" t="s">
        <v>615</v>
      </c>
      <c r="C100" s="35" t="s">
        <v>132</v>
      </c>
      <c r="D100" s="38" t="s">
        <v>581</v>
      </c>
      <c r="E100" s="35" t="s">
        <v>152</v>
      </c>
      <c r="F100" s="35" t="s">
        <v>152</v>
      </c>
      <c r="G100" s="27" t="s">
        <v>419</v>
      </c>
      <c r="H100" s="17" t="s">
        <v>133</v>
      </c>
      <c r="I100" s="17" t="s">
        <v>152</v>
      </c>
      <c r="J100" s="17" t="s">
        <v>152</v>
      </c>
      <c r="K100" s="39">
        <v>1.4999999999999999E-2</v>
      </c>
      <c r="L100" s="36">
        <v>0.02</v>
      </c>
      <c r="M100" s="48">
        <v>0.02</v>
      </c>
      <c r="N100" s="35" t="s">
        <v>5</v>
      </c>
      <c r="O100" s="35" t="s">
        <v>5</v>
      </c>
      <c r="P100" s="22"/>
      <c r="Q100" s="33"/>
      <c r="R100" s="33"/>
      <c r="S100" s="33"/>
      <c r="T100" s="33"/>
      <c r="U100" s="33"/>
      <c r="V100" s="33"/>
      <c r="W100" s="33" t="s">
        <v>331</v>
      </c>
      <c r="X100" s="33"/>
      <c r="Y100" s="32"/>
    </row>
    <row r="101" spans="1:25" ht="58" x14ac:dyDescent="0.35">
      <c r="A101" s="22">
        <v>100</v>
      </c>
      <c r="B101" s="16" t="s">
        <v>615</v>
      </c>
      <c r="C101" s="35" t="s">
        <v>132</v>
      </c>
      <c r="D101" s="38" t="s">
        <v>581</v>
      </c>
      <c r="E101" s="35" t="s">
        <v>152</v>
      </c>
      <c r="F101" s="35" t="s">
        <v>152</v>
      </c>
      <c r="G101" s="27" t="s">
        <v>503</v>
      </c>
      <c r="H101" s="17" t="s">
        <v>134</v>
      </c>
      <c r="I101" s="17" t="s">
        <v>152</v>
      </c>
      <c r="J101" s="17" t="s">
        <v>152</v>
      </c>
      <c r="K101" s="36">
        <v>0.06</v>
      </c>
      <c r="L101" s="36">
        <v>0.08</v>
      </c>
      <c r="M101" s="48">
        <v>0.09</v>
      </c>
      <c r="N101" s="35" t="s">
        <v>5</v>
      </c>
      <c r="O101" s="35" t="s">
        <v>5</v>
      </c>
      <c r="P101" s="22"/>
      <c r="Q101" s="33"/>
      <c r="R101" s="33"/>
      <c r="S101" s="33"/>
      <c r="T101" s="33"/>
      <c r="U101" s="33"/>
      <c r="V101" s="33"/>
      <c r="W101" s="33" t="s">
        <v>331</v>
      </c>
      <c r="X101" s="33"/>
      <c r="Y101" s="32"/>
    </row>
    <row r="102" spans="1:25" ht="58" x14ac:dyDescent="0.35">
      <c r="A102" s="22">
        <v>101</v>
      </c>
      <c r="B102" s="16" t="s">
        <v>615</v>
      </c>
      <c r="C102" s="35" t="s">
        <v>135</v>
      </c>
      <c r="D102" s="38" t="s">
        <v>583</v>
      </c>
      <c r="E102" s="35" t="s">
        <v>152</v>
      </c>
      <c r="F102" s="35" t="s">
        <v>152</v>
      </c>
      <c r="G102" s="35" t="s">
        <v>500</v>
      </c>
      <c r="H102" s="38" t="s">
        <v>295</v>
      </c>
      <c r="I102" s="17" t="s">
        <v>152</v>
      </c>
      <c r="J102" s="17" t="s">
        <v>152</v>
      </c>
      <c r="K102" s="35">
        <v>10</v>
      </c>
      <c r="L102" s="35">
        <v>20</v>
      </c>
      <c r="M102" s="35">
        <v>2</v>
      </c>
      <c r="N102" s="35" t="s">
        <v>152</v>
      </c>
      <c r="O102" s="35" t="s">
        <v>152</v>
      </c>
      <c r="P102" s="22"/>
      <c r="Q102" s="33"/>
      <c r="R102" s="33"/>
      <c r="S102" s="33"/>
      <c r="T102" s="33"/>
      <c r="U102" s="33"/>
      <c r="V102" s="33"/>
      <c r="W102" s="33" t="s">
        <v>331</v>
      </c>
      <c r="X102" s="33"/>
      <c r="Y102" s="32"/>
    </row>
    <row r="103" spans="1:25" ht="43.5" x14ac:dyDescent="0.35">
      <c r="A103" s="22">
        <v>102</v>
      </c>
      <c r="B103" s="16" t="s">
        <v>615</v>
      </c>
      <c r="C103" s="35" t="s">
        <v>136</v>
      </c>
      <c r="D103" s="35" t="s">
        <v>544</v>
      </c>
      <c r="E103" s="35" t="s">
        <v>5</v>
      </c>
      <c r="F103" s="35" t="s">
        <v>5</v>
      </c>
      <c r="G103" s="35" t="s">
        <v>418</v>
      </c>
      <c r="H103" s="17" t="s">
        <v>137</v>
      </c>
      <c r="I103" s="17" t="s">
        <v>152</v>
      </c>
      <c r="J103" s="17" t="s">
        <v>152</v>
      </c>
      <c r="K103" s="35">
        <v>150</v>
      </c>
      <c r="L103" s="35">
        <v>150</v>
      </c>
      <c r="M103" s="35">
        <v>171</v>
      </c>
      <c r="N103" s="35" t="s">
        <v>5</v>
      </c>
      <c r="O103" s="35" t="s">
        <v>5</v>
      </c>
      <c r="P103" s="22"/>
      <c r="Q103" s="33"/>
      <c r="R103" s="33"/>
      <c r="S103" s="33"/>
      <c r="T103" s="33"/>
      <c r="U103" s="33"/>
      <c r="V103" s="33"/>
      <c r="W103" s="33" t="s">
        <v>331</v>
      </c>
      <c r="X103" s="33"/>
      <c r="Y103" s="32"/>
    </row>
    <row r="104" spans="1:25" ht="72.5" x14ac:dyDescent="0.35">
      <c r="A104" s="22">
        <v>103</v>
      </c>
      <c r="B104" s="16" t="s">
        <v>615</v>
      </c>
      <c r="C104" s="35" t="s">
        <v>138</v>
      </c>
      <c r="D104" s="38" t="s">
        <v>584</v>
      </c>
      <c r="E104" s="35" t="s">
        <v>152</v>
      </c>
      <c r="F104" s="35" t="s">
        <v>152</v>
      </c>
      <c r="G104" s="35" t="s">
        <v>505</v>
      </c>
      <c r="H104" s="17" t="s">
        <v>139</v>
      </c>
      <c r="I104" s="17" t="s">
        <v>152</v>
      </c>
      <c r="J104" s="17" t="s">
        <v>152</v>
      </c>
      <c r="K104" s="35">
        <v>473</v>
      </c>
      <c r="L104" s="35">
        <v>538</v>
      </c>
      <c r="M104" s="35">
        <v>980</v>
      </c>
      <c r="N104" s="35" t="s">
        <v>5</v>
      </c>
      <c r="O104" s="35" t="s">
        <v>5</v>
      </c>
      <c r="P104" s="22"/>
      <c r="Q104" s="33"/>
      <c r="R104" s="33"/>
      <c r="S104" s="33"/>
      <c r="T104" s="33"/>
      <c r="U104" s="33" t="s">
        <v>331</v>
      </c>
      <c r="V104" s="33" t="s">
        <v>331</v>
      </c>
      <c r="W104" s="33"/>
      <c r="X104" s="33"/>
      <c r="Y104" s="32"/>
    </row>
    <row r="105" spans="1:25" ht="72.5" x14ac:dyDescent="0.35">
      <c r="A105" s="22">
        <v>104</v>
      </c>
      <c r="B105" s="16" t="s">
        <v>615</v>
      </c>
      <c r="C105" s="35" t="s">
        <v>138</v>
      </c>
      <c r="D105" s="38" t="s">
        <v>584</v>
      </c>
      <c r="E105" s="35" t="s">
        <v>152</v>
      </c>
      <c r="F105" s="35" t="s">
        <v>152</v>
      </c>
      <c r="G105" s="35" t="s">
        <v>471</v>
      </c>
      <c r="H105" s="17" t="s">
        <v>140</v>
      </c>
      <c r="I105" s="17" t="s">
        <v>152</v>
      </c>
      <c r="J105" s="17" t="s">
        <v>152</v>
      </c>
      <c r="K105" s="35">
        <v>131</v>
      </c>
      <c r="L105" s="35">
        <v>170</v>
      </c>
      <c r="M105" s="35">
        <v>145</v>
      </c>
      <c r="N105" s="35" t="s">
        <v>5</v>
      </c>
      <c r="O105" s="35" t="s">
        <v>152</v>
      </c>
      <c r="P105" s="22"/>
      <c r="Q105" s="33"/>
      <c r="R105" s="33"/>
      <c r="S105" s="33"/>
      <c r="T105" s="33"/>
      <c r="U105" s="33" t="s">
        <v>331</v>
      </c>
      <c r="V105" s="33" t="s">
        <v>331</v>
      </c>
      <c r="W105" s="33"/>
      <c r="X105" s="33"/>
      <c r="Y105" s="32"/>
    </row>
    <row r="106" spans="1:25" ht="116" x14ac:dyDescent="0.35">
      <c r="A106" s="22">
        <v>105</v>
      </c>
      <c r="B106" s="16" t="s">
        <v>615</v>
      </c>
      <c r="C106" s="35" t="s">
        <v>138</v>
      </c>
      <c r="D106" s="38" t="s">
        <v>584</v>
      </c>
      <c r="E106" s="35" t="s">
        <v>152</v>
      </c>
      <c r="F106" s="35" t="s">
        <v>152</v>
      </c>
      <c r="G106" s="35" t="s">
        <v>501</v>
      </c>
      <c r="H106" s="17" t="s">
        <v>141</v>
      </c>
      <c r="I106" s="17" t="s">
        <v>152</v>
      </c>
      <c r="J106" s="17" t="s">
        <v>152</v>
      </c>
      <c r="K106" s="39">
        <v>5.2999999999999999E-2</v>
      </c>
      <c r="L106" s="36">
        <v>0.06</v>
      </c>
      <c r="M106" s="48">
        <v>5.3999999999999999E-2</v>
      </c>
      <c r="N106" s="35" t="s">
        <v>5</v>
      </c>
      <c r="O106" s="35" t="s">
        <v>152</v>
      </c>
      <c r="P106" s="22"/>
      <c r="Q106" s="33"/>
      <c r="R106" s="33"/>
      <c r="S106" s="33"/>
      <c r="T106" s="33"/>
      <c r="U106" s="33" t="s">
        <v>331</v>
      </c>
      <c r="V106" s="33" t="s">
        <v>331</v>
      </c>
      <c r="W106" s="33"/>
      <c r="X106" s="33"/>
      <c r="Y106" s="32"/>
    </row>
    <row r="107" spans="1:25" ht="87" x14ac:dyDescent="0.35">
      <c r="A107" s="22">
        <v>106</v>
      </c>
      <c r="B107" s="16" t="s">
        <v>615</v>
      </c>
      <c r="C107" s="35" t="s">
        <v>142</v>
      </c>
      <c r="D107" s="35" t="s">
        <v>545</v>
      </c>
      <c r="E107" s="35" t="s">
        <v>5</v>
      </c>
      <c r="F107" s="35" t="s">
        <v>5</v>
      </c>
      <c r="G107" s="35" t="s">
        <v>482</v>
      </c>
      <c r="H107" s="38" t="s">
        <v>144</v>
      </c>
      <c r="I107" s="17" t="s">
        <v>152</v>
      </c>
      <c r="J107" s="17" t="s">
        <v>152</v>
      </c>
      <c r="K107" s="35">
        <v>140</v>
      </c>
      <c r="L107" s="35">
        <v>182</v>
      </c>
      <c r="M107" s="35">
        <v>253</v>
      </c>
      <c r="N107" s="35" t="s">
        <v>5</v>
      </c>
      <c r="O107" s="35" t="s">
        <v>5</v>
      </c>
      <c r="P107" s="22"/>
      <c r="Q107" s="33" t="s">
        <v>331</v>
      </c>
      <c r="R107" s="33" t="s">
        <v>331</v>
      </c>
      <c r="S107" s="33" t="s">
        <v>331</v>
      </c>
      <c r="T107" s="33"/>
      <c r="U107" s="33"/>
      <c r="V107" s="33"/>
      <c r="W107" s="33"/>
      <c r="X107" s="33"/>
      <c r="Y107" s="32"/>
    </row>
    <row r="108" spans="1:25" ht="87" x14ac:dyDescent="0.35">
      <c r="A108" s="22">
        <v>107</v>
      </c>
      <c r="B108" s="16" t="s">
        <v>615</v>
      </c>
      <c r="C108" s="35" t="s">
        <v>142</v>
      </c>
      <c r="D108" s="35" t="s">
        <v>545</v>
      </c>
      <c r="E108" s="35" t="s">
        <v>5</v>
      </c>
      <c r="F108" s="35" t="s">
        <v>5</v>
      </c>
      <c r="G108" s="35" t="s">
        <v>415</v>
      </c>
      <c r="H108" s="38" t="s">
        <v>145</v>
      </c>
      <c r="I108" s="17" t="s">
        <v>152</v>
      </c>
      <c r="J108" s="17" t="s">
        <v>152</v>
      </c>
      <c r="K108" s="35">
        <v>1035</v>
      </c>
      <c r="L108" s="35">
        <v>1345</v>
      </c>
      <c r="M108" s="35">
        <v>1037</v>
      </c>
      <c r="N108" s="35" t="s">
        <v>5</v>
      </c>
      <c r="O108" s="35" t="s">
        <v>152</v>
      </c>
      <c r="P108" s="22"/>
      <c r="Q108" s="33"/>
      <c r="R108" s="33"/>
      <c r="S108" s="33"/>
      <c r="T108" s="33"/>
      <c r="U108" s="33"/>
      <c r="V108" s="33"/>
      <c r="W108" s="33" t="s">
        <v>331</v>
      </c>
      <c r="X108" s="33"/>
      <c r="Y108" s="32"/>
    </row>
    <row r="109" spans="1:25" ht="87" x14ac:dyDescent="0.35">
      <c r="A109" s="22">
        <v>108</v>
      </c>
      <c r="B109" s="16" t="s">
        <v>615</v>
      </c>
      <c r="C109" s="35" t="s">
        <v>142</v>
      </c>
      <c r="D109" s="35" t="s">
        <v>545</v>
      </c>
      <c r="E109" s="35" t="s">
        <v>5</v>
      </c>
      <c r="F109" s="35" t="s">
        <v>5</v>
      </c>
      <c r="G109" s="35" t="s">
        <v>502</v>
      </c>
      <c r="H109" s="17" t="s">
        <v>146</v>
      </c>
      <c r="I109" s="17" t="s">
        <v>152</v>
      </c>
      <c r="J109" s="17" t="s">
        <v>152</v>
      </c>
      <c r="K109" s="35">
        <v>29</v>
      </c>
      <c r="L109" s="35">
        <v>37</v>
      </c>
      <c r="M109" s="35">
        <v>35</v>
      </c>
      <c r="N109" s="35" t="s">
        <v>5</v>
      </c>
      <c r="O109" s="35" t="s">
        <v>152</v>
      </c>
      <c r="P109" s="22"/>
      <c r="Q109" s="33"/>
      <c r="R109" s="33"/>
      <c r="S109" s="33"/>
      <c r="T109" s="33"/>
      <c r="U109" s="33"/>
      <c r="V109" s="33"/>
      <c r="W109" s="33"/>
      <c r="X109" s="33" t="s">
        <v>331</v>
      </c>
      <c r="Y109" s="32"/>
    </row>
    <row r="110" spans="1:25" ht="43.5" x14ac:dyDescent="0.35">
      <c r="A110" s="22">
        <v>109</v>
      </c>
      <c r="B110" s="16" t="s">
        <v>615</v>
      </c>
      <c r="C110" s="35" t="s">
        <v>143</v>
      </c>
      <c r="D110" s="38" t="s">
        <v>565</v>
      </c>
      <c r="E110" s="35" t="s">
        <v>152</v>
      </c>
      <c r="F110" s="35" t="s">
        <v>152</v>
      </c>
      <c r="G110" s="35" t="s">
        <v>427</v>
      </c>
      <c r="H110" s="38" t="s">
        <v>147</v>
      </c>
      <c r="I110" s="17" t="s">
        <v>5</v>
      </c>
      <c r="J110" s="17" t="s">
        <v>152</v>
      </c>
      <c r="K110" s="35">
        <v>1960</v>
      </c>
      <c r="L110" s="35">
        <v>2548</v>
      </c>
      <c r="M110" s="35">
        <v>2156</v>
      </c>
      <c r="N110" s="35" t="s">
        <v>5</v>
      </c>
      <c r="O110" s="35" t="s">
        <v>152</v>
      </c>
      <c r="P110" s="22"/>
      <c r="Q110" s="33"/>
      <c r="R110" s="33"/>
      <c r="S110" s="33"/>
      <c r="T110" s="33"/>
      <c r="U110" s="33"/>
      <c r="V110" s="33"/>
      <c r="W110" s="33" t="s">
        <v>331</v>
      </c>
      <c r="X110" s="33"/>
      <c r="Y110" s="32"/>
    </row>
    <row r="111" spans="1:25" ht="72.5" x14ac:dyDescent="0.35">
      <c r="A111" s="22">
        <v>110</v>
      </c>
      <c r="B111" s="16" t="s">
        <v>615</v>
      </c>
      <c r="C111" s="35" t="s">
        <v>143</v>
      </c>
      <c r="D111" s="38" t="s">
        <v>565</v>
      </c>
      <c r="E111" s="35" t="s">
        <v>152</v>
      </c>
      <c r="F111" s="35" t="s">
        <v>152</v>
      </c>
      <c r="G111" s="35" t="s">
        <v>426</v>
      </c>
      <c r="H111" s="38" t="s">
        <v>148</v>
      </c>
      <c r="I111" s="17" t="s">
        <v>5</v>
      </c>
      <c r="J111" s="17" t="s">
        <v>152</v>
      </c>
      <c r="K111" s="36">
        <v>0.15</v>
      </c>
      <c r="L111" s="36">
        <v>0.2</v>
      </c>
      <c r="M111" s="48">
        <v>0.08</v>
      </c>
      <c r="N111" s="35" t="s">
        <v>152</v>
      </c>
      <c r="O111" s="35" t="s">
        <v>152</v>
      </c>
      <c r="P111" s="22"/>
      <c r="Q111" s="33"/>
      <c r="R111" s="33"/>
      <c r="S111" s="33"/>
      <c r="T111" s="33"/>
      <c r="U111" s="33"/>
      <c r="V111" s="33"/>
      <c r="W111" s="33" t="s">
        <v>331</v>
      </c>
      <c r="X111" s="33"/>
      <c r="Y111" s="32"/>
    </row>
  </sheetData>
  <autoFilter ref="A1:X111" xr:uid="{7A17AED6-8ECB-4179-988D-7E08AA7B1D6C}"/>
  <phoneticPr fontId="4" type="noConversion"/>
  <conditionalFormatting sqref="Q2:X111">
    <cfRule type="cellIs" dxfId="2" priority="1" operator="equal">
      <formula>"x"</formula>
    </cfRule>
  </conditionalFormatting>
  <pageMargins left="0.7" right="0.7" top="0.75" bottom="0.75" header="0.3" footer="0.3"/>
  <pageSetup orientation="portrait" horizontalDpi="300" verticalDpi="300" r:id="rId1"/>
  <ignoredErrors>
    <ignoredError sqref="K37:M37 K75:L75 K88:M8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3D4BA-1433-4554-90F5-E8DAD53B90D8}">
  <dimension ref="A1:Z96"/>
  <sheetViews>
    <sheetView zoomScale="95" zoomScaleNormal="70" workbookViewId="0">
      <selection activeCell="E27" sqref="E27"/>
    </sheetView>
  </sheetViews>
  <sheetFormatPr defaultRowHeight="14.5" x14ac:dyDescent="0.35"/>
  <cols>
    <col min="1" max="1" width="21.1796875" bestFit="1" customWidth="1"/>
    <col min="2" max="3" width="15.1796875" bestFit="1" customWidth="1"/>
    <col min="14" max="14" width="55.1796875" style="8" customWidth="1"/>
    <col min="15" max="15" width="18.1796875" style="9" customWidth="1"/>
    <col min="16" max="18" width="8.81640625" style="9"/>
    <col min="19" max="19" width="8.81640625" style="9" customWidth="1"/>
    <col min="20" max="20" width="102.1796875" style="8" customWidth="1"/>
    <col min="21" max="21" width="12.1796875" style="9" customWidth="1"/>
    <col min="22" max="22" width="14" style="9" customWidth="1"/>
    <col min="23" max="24" width="8.81640625" style="9"/>
    <col min="26" max="26" width="13.1796875" style="9" customWidth="1"/>
  </cols>
  <sheetData>
    <row r="1" spans="1:26" x14ac:dyDescent="0.35">
      <c r="B1" t="s">
        <v>595</v>
      </c>
      <c r="C1" t="s">
        <v>596</v>
      </c>
      <c r="O1" s="8"/>
    </row>
    <row r="2" spans="1:26" x14ac:dyDescent="0.35">
      <c r="A2" t="s">
        <v>593</v>
      </c>
      <c r="B2">
        <f>COUNTIF('IAP 2014-2020'!N:N,"Jā")</f>
        <v>63</v>
      </c>
      <c r="C2">
        <f>COUNTIF('IAP 2014-2020'!O:O,"Jā")</f>
        <v>39</v>
      </c>
      <c r="O2" s="10"/>
    </row>
    <row r="3" spans="1:26" x14ac:dyDescent="0.35">
      <c r="A3" t="s">
        <v>594</v>
      </c>
      <c r="B3">
        <f>COUNTIF('IAP 2014-2020'!N:N,"Nē")</f>
        <v>41</v>
      </c>
      <c r="C3">
        <f>COUNTIF('IAP 2014-2020'!O:O,"Nē")</f>
        <v>65</v>
      </c>
      <c r="O3" s="10"/>
      <c r="T3" s="11"/>
      <c r="U3" s="12"/>
      <c r="V3" s="12"/>
      <c r="W3" s="12"/>
      <c r="X3" s="12"/>
      <c r="Z3" s="12"/>
    </row>
    <row r="4" spans="1:26" x14ac:dyDescent="0.35">
      <c r="A4" t="s">
        <v>592</v>
      </c>
      <c r="B4">
        <f>COUNTIF('IAP 2014-2020'!N:N,"Nav datu/nav nosakāms")</f>
        <v>4</v>
      </c>
      <c r="C4">
        <f>COUNTIF('IAP 2014-2020'!O:O,"Nav datu/nav nosakāms")</f>
        <v>4</v>
      </c>
      <c r="O4" s="10"/>
      <c r="T4" s="13"/>
      <c r="U4" s="14"/>
      <c r="V4" s="14"/>
      <c r="W4" s="14"/>
      <c r="X4" s="14"/>
      <c r="Z4" s="14"/>
    </row>
    <row r="5" spans="1:26" x14ac:dyDescent="0.35">
      <c r="A5" t="s">
        <v>211</v>
      </c>
      <c r="B5">
        <f>COUNTIF('IAP 2014-2020'!N:N,"Nav aktuāls")</f>
        <v>2</v>
      </c>
      <c r="C5">
        <f>COUNTIF('IAP 2014-2020'!O:O,"Nav aktuāls")</f>
        <v>2</v>
      </c>
      <c r="O5" s="10"/>
      <c r="T5" s="13"/>
      <c r="U5" s="14"/>
      <c r="V5" s="14"/>
      <c r="W5" s="14"/>
      <c r="X5" s="14"/>
      <c r="Z5" s="14"/>
    </row>
    <row r="6" spans="1:26" x14ac:dyDescent="0.35">
      <c r="O6" s="10"/>
      <c r="T6" s="13"/>
      <c r="U6" s="14"/>
      <c r="V6" s="14"/>
      <c r="W6" s="14"/>
      <c r="X6" s="14"/>
      <c r="Z6" s="14"/>
    </row>
    <row r="7" spans="1:26" x14ac:dyDescent="0.35">
      <c r="O7" s="10"/>
      <c r="T7" s="13"/>
      <c r="U7" s="14"/>
      <c r="V7" s="14"/>
      <c r="W7" s="14"/>
      <c r="X7" s="14"/>
      <c r="Z7" s="14"/>
    </row>
    <row r="8" spans="1:26" x14ac:dyDescent="0.35">
      <c r="O8" s="10"/>
      <c r="T8" s="13"/>
      <c r="U8" s="14"/>
      <c r="V8" s="14"/>
      <c r="W8" s="14"/>
      <c r="X8" s="14"/>
      <c r="Z8" s="14"/>
    </row>
    <row r="9" spans="1:26" x14ac:dyDescent="0.35">
      <c r="O9" s="10"/>
      <c r="T9" s="13"/>
      <c r="U9" s="14"/>
      <c r="V9" s="14"/>
      <c r="W9" s="14"/>
      <c r="X9" s="14"/>
      <c r="Z9" s="14"/>
    </row>
    <row r="10" spans="1:26" x14ac:dyDescent="0.35">
      <c r="O10" s="10"/>
      <c r="T10" s="13"/>
      <c r="U10" s="14"/>
      <c r="V10" s="14"/>
      <c r="W10" s="14"/>
      <c r="X10" s="14"/>
      <c r="Z10" s="14"/>
    </row>
    <row r="11" spans="1:26" x14ac:dyDescent="0.35">
      <c r="O11" s="15"/>
      <c r="T11" s="13"/>
      <c r="U11" s="14"/>
      <c r="V11" s="14"/>
      <c r="W11" s="14"/>
      <c r="X11" s="14"/>
      <c r="Z11" s="14"/>
    </row>
    <row r="12" spans="1:26" x14ac:dyDescent="0.35">
      <c r="O12" s="15"/>
      <c r="T12" s="13"/>
      <c r="U12" s="14"/>
      <c r="V12" s="14"/>
      <c r="W12" s="14"/>
      <c r="X12" s="14"/>
      <c r="Z12" s="14"/>
    </row>
    <row r="13" spans="1:26" x14ac:dyDescent="0.35">
      <c r="O13" s="15"/>
      <c r="T13" s="13"/>
      <c r="U13" s="14"/>
      <c r="V13" s="14"/>
      <c r="W13" s="14"/>
      <c r="X13" s="14"/>
      <c r="Z13" s="14"/>
    </row>
    <row r="14" spans="1:26" x14ac:dyDescent="0.35">
      <c r="O14" s="10"/>
      <c r="T14" s="13"/>
      <c r="U14" s="14"/>
      <c r="V14" s="14"/>
      <c r="W14" s="14"/>
      <c r="X14" s="14"/>
      <c r="Z14" s="14"/>
    </row>
    <row r="15" spans="1:26" x14ac:dyDescent="0.35">
      <c r="T15" s="13"/>
      <c r="U15" s="14"/>
      <c r="V15" s="14"/>
      <c r="W15" s="14"/>
      <c r="X15" s="14"/>
      <c r="Z15" s="14"/>
    </row>
    <row r="16" spans="1:26" x14ac:dyDescent="0.35">
      <c r="T16" s="13"/>
      <c r="U16" s="14"/>
      <c r="V16" s="14"/>
      <c r="W16" s="14"/>
      <c r="X16" s="14"/>
      <c r="Z16" s="14"/>
    </row>
    <row r="17" spans="20:26" x14ac:dyDescent="0.35">
      <c r="T17" s="13"/>
      <c r="U17" s="14"/>
      <c r="V17" s="14"/>
      <c r="W17" s="14"/>
      <c r="X17" s="14"/>
      <c r="Z17" s="14"/>
    </row>
    <row r="18" spans="20:26" x14ac:dyDescent="0.35">
      <c r="T18" s="13"/>
      <c r="U18" s="14"/>
      <c r="V18" s="14"/>
      <c r="W18" s="14"/>
      <c r="X18" s="14"/>
      <c r="Z18" s="14"/>
    </row>
    <row r="19" spans="20:26" x14ac:dyDescent="0.35">
      <c r="T19" s="13"/>
      <c r="U19" s="14"/>
      <c r="V19" s="14"/>
      <c r="W19" s="14"/>
      <c r="X19" s="14"/>
      <c r="Z19" s="14"/>
    </row>
    <row r="20" spans="20:26" x14ac:dyDescent="0.35">
      <c r="T20" s="13"/>
      <c r="U20" s="14"/>
      <c r="V20" s="14"/>
      <c r="W20" s="14"/>
      <c r="X20" s="14"/>
      <c r="Z20" s="14"/>
    </row>
    <row r="21" spans="20:26" x14ac:dyDescent="0.35">
      <c r="T21" s="13"/>
      <c r="U21" s="14"/>
      <c r="V21" s="14"/>
      <c r="W21" s="14"/>
      <c r="X21" s="14"/>
      <c r="Z21" s="14"/>
    </row>
    <row r="22" spans="20:26" x14ac:dyDescent="0.35">
      <c r="T22" s="13"/>
      <c r="U22" s="14"/>
      <c r="V22" s="14"/>
      <c r="W22" s="14"/>
      <c r="X22" s="14"/>
      <c r="Z22" s="14"/>
    </row>
    <row r="23" spans="20:26" x14ac:dyDescent="0.35">
      <c r="T23" s="13"/>
      <c r="U23" s="14"/>
      <c r="V23" s="14"/>
      <c r="W23" s="14"/>
      <c r="X23" s="14"/>
      <c r="Z23" s="14"/>
    </row>
    <row r="24" spans="20:26" x14ac:dyDescent="0.35">
      <c r="T24" s="13"/>
      <c r="U24" s="14"/>
      <c r="V24" s="14"/>
      <c r="W24" s="14"/>
      <c r="X24" s="14"/>
      <c r="Z24" s="14"/>
    </row>
    <row r="25" spans="20:26" x14ac:dyDescent="0.35">
      <c r="T25" s="13"/>
      <c r="U25" s="14"/>
      <c r="V25" s="14"/>
      <c r="W25" s="14"/>
      <c r="X25" s="14"/>
      <c r="Z25" s="14"/>
    </row>
    <row r="26" spans="20:26" x14ac:dyDescent="0.35">
      <c r="T26" s="13"/>
      <c r="U26" s="14"/>
      <c r="V26" s="14"/>
      <c r="W26" s="14"/>
      <c r="X26" s="14"/>
      <c r="Z26" s="14"/>
    </row>
    <row r="27" spans="20:26" x14ac:dyDescent="0.35">
      <c r="T27" s="13"/>
      <c r="U27" s="14"/>
      <c r="V27" s="14"/>
      <c r="W27" s="14"/>
      <c r="X27" s="14"/>
      <c r="Z27" s="14"/>
    </row>
    <row r="28" spans="20:26" x14ac:dyDescent="0.35">
      <c r="T28" s="13"/>
      <c r="U28" s="14"/>
      <c r="V28" s="14"/>
      <c r="W28" s="14"/>
      <c r="X28" s="14"/>
      <c r="Z28" s="14"/>
    </row>
    <row r="29" spans="20:26" x14ac:dyDescent="0.35">
      <c r="T29" s="13"/>
      <c r="U29" s="14"/>
      <c r="V29" s="14"/>
      <c r="W29" s="14"/>
      <c r="X29" s="14"/>
      <c r="Z29" s="14"/>
    </row>
    <row r="30" spans="20:26" x14ac:dyDescent="0.35">
      <c r="T30" s="13"/>
      <c r="U30" s="14"/>
      <c r="V30" s="14"/>
      <c r="W30" s="14"/>
      <c r="X30" s="14"/>
      <c r="Z30" s="14"/>
    </row>
    <row r="31" spans="20:26" x14ac:dyDescent="0.35">
      <c r="T31" s="13"/>
      <c r="U31" s="14"/>
      <c r="V31" s="14"/>
      <c r="W31" s="14"/>
      <c r="X31" s="14"/>
      <c r="Z31" s="14"/>
    </row>
    <row r="32" spans="20:26" x14ac:dyDescent="0.35">
      <c r="T32" s="13"/>
      <c r="U32" s="14"/>
      <c r="V32" s="14"/>
      <c r="W32" s="14"/>
      <c r="X32" s="14"/>
      <c r="Z32" s="14"/>
    </row>
    <row r="33" spans="20:26" x14ac:dyDescent="0.35">
      <c r="T33" s="13"/>
      <c r="U33" s="14"/>
      <c r="V33" s="14"/>
      <c r="W33" s="14"/>
      <c r="X33" s="14"/>
      <c r="Z33" s="14"/>
    </row>
    <row r="34" spans="20:26" x14ac:dyDescent="0.35">
      <c r="T34" s="13"/>
      <c r="U34" s="14"/>
      <c r="V34" s="14"/>
      <c r="W34" s="14"/>
      <c r="X34" s="14"/>
      <c r="Z34" s="14"/>
    </row>
    <row r="35" spans="20:26" x14ac:dyDescent="0.35">
      <c r="T35" s="13"/>
      <c r="U35" s="14"/>
      <c r="V35" s="14"/>
      <c r="W35" s="14"/>
      <c r="X35" s="14"/>
      <c r="Z35" s="14"/>
    </row>
    <row r="36" spans="20:26" x14ac:dyDescent="0.35">
      <c r="T36" s="13"/>
      <c r="U36" s="14"/>
      <c r="V36" s="14"/>
      <c r="W36" s="14"/>
      <c r="X36" s="14"/>
      <c r="Z36" s="14"/>
    </row>
    <row r="37" spans="20:26" x14ac:dyDescent="0.35">
      <c r="T37" s="13"/>
      <c r="U37" s="14"/>
      <c r="V37" s="14"/>
      <c r="W37" s="14"/>
      <c r="X37" s="14"/>
      <c r="Z37" s="14"/>
    </row>
    <row r="38" spans="20:26" x14ac:dyDescent="0.35">
      <c r="T38" s="13"/>
      <c r="U38" s="14"/>
      <c r="V38" s="14"/>
      <c r="W38" s="14"/>
      <c r="X38" s="14"/>
      <c r="Z38" s="14"/>
    </row>
    <row r="39" spans="20:26" x14ac:dyDescent="0.35">
      <c r="T39" s="13"/>
      <c r="U39" s="14"/>
      <c r="V39" s="14"/>
      <c r="W39" s="14"/>
      <c r="X39" s="14"/>
      <c r="Z39" s="14"/>
    </row>
    <row r="40" spans="20:26" x14ac:dyDescent="0.35">
      <c r="T40" s="13"/>
      <c r="U40" s="14"/>
      <c r="V40" s="14"/>
      <c r="W40" s="14"/>
      <c r="X40" s="14"/>
      <c r="Z40" s="14"/>
    </row>
    <row r="41" spans="20:26" x14ac:dyDescent="0.35">
      <c r="T41" s="13"/>
      <c r="U41" s="14"/>
      <c r="V41" s="14"/>
      <c r="W41" s="14"/>
      <c r="X41" s="14"/>
      <c r="Z41" s="14"/>
    </row>
    <row r="42" spans="20:26" x14ac:dyDescent="0.35">
      <c r="T42" s="13"/>
      <c r="U42" s="14"/>
      <c r="V42" s="14"/>
      <c r="W42" s="14"/>
      <c r="X42" s="14"/>
      <c r="Z42" s="14"/>
    </row>
    <row r="43" spans="20:26" x14ac:dyDescent="0.35">
      <c r="T43" s="13"/>
      <c r="U43" s="14"/>
      <c r="V43" s="14"/>
      <c r="W43" s="14"/>
      <c r="X43" s="14"/>
      <c r="Z43" s="14"/>
    </row>
    <row r="44" spans="20:26" x14ac:dyDescent="0.35">
      <c r="T44" s="13"/>
      <c r="U44" s="14"/>
      <c r="V44" s="14"/>
      <c r="W44" s="14"/>
      <c r="X44" s="14"/>
      <c r="Z44" s="14"/>
    </row>
    <row r="45" spans="20:26" x14ac:dyDescent="0.35">
      <c r="T45" s="13"/>
      <c r="U45" s="14"/>
      <c r="V45" s="14"/>
      <c r="W45" s="14"/>
      <c r="X45" s="14"/>
      <c r="Z45" s="14"/>
    </row>
    <row r="46" spans="20:26" x14ac:dyDescent="0.35">
      <c r="T46" s="13"/>
      <c r="U46" s="14"/>
      <c r="V46" s="14"/>
      <c r="W46" s="14"/>
      <c r="X46" s="14"/>
      <c r="Z46" s="14"/>
    </row>
    <row r="47" spans="20:26" x14ac:dyDescent="0.35">
      <c r="T47" s="13"/>
      <c r="U47" s="14"/>
      <c r="V47" s="14"/>
      <c r="W47" s="14"/>
      <c r="X47" s="14"/>
      <c r="Z47" s="14"/>
    </row>
    <row r="48" spans="20:26" x14ac:dyDescent="0.35">
      <c r="T48" s="13"/>
      <c r="U48" s="14"/>
      <c r="V48" s="14"/>
      <c r="W48" s="14"/>
      <c r="X48" s="14"/>
      <c r="Z48" s="14"/>
    </row>
    <row r="49" spans="20:26" x14ac:dyDescent="0.35">
      <c r="T49" s="13"/>
      <c r="U49" s="14"/>
      <c r="V49" s="14"/>
      <c r="W49" s="14"/>
      <c r="X49" s="14"/>
      <c r="Z49" s="14"/>
    </row>
    <row r="50" spans="20:26" x14ac:dyDescent="0.35">
      <c r="T50" s="13"/>
      <c r="U50" s="14"/>
      <c r="V50" s="14"/>
      <c r="W50" s="14"/>
      <c r="X50" s="14"/>
      <c r="Z50" s="14"/>
    </row>
    <row r="51" spans="20:26" x14ac:dyDescent="0.35">
      <c r="T51" s="13"/>
      <c r="U51" s="14"/>
      <c r="V51" s="14"/>
      <c r="W51" s="14"/>
      <c r="X51" s="14"/>
      <c r="Z51" s="14"/>
    </row>
    <row r="52" spans="20:26" x14ac:dyDescent="0.35">
      <c r="T52" s="13"/>
      <c r="U52" s="14"/>
      <c r="V52" s="14"/>
      <c r="W52" s="14"/>
      <c r="X52" s="14"/>
      <c r="Z52" s="14"/>
    </row>
    <row r="53" spans="20:26" x14ac:dyDescent="0.35">
      <c r="T53" s="13"/>
      <c r="U53" s="14"/>
      <c r="V53" s="14"/>
      <c r="W53" s="14"/>
      <c r="X53" s="14"/>
      <c r="Z53" s="14"/>
    </row>
    <row r="95" spans="15:15" x14ac:dyDescent="0.35">
      <c r="O95" s="8"/>
    </row>
    <row r="96" spans="15:15" x14ac:dyDescent="0.35">
      <c r="O96" s="10"/>
    </row>
  </sheetData>
  <sortState xmlns:xlrd2="http://schemas.microsoft.com/office/spreadsheetml/2017/richdata2" ref="T4:Y53">
    <sortCondition descending="1" ref="Y4"/>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1FDA9-906E-4083-9572-987C379B40B9}">
  <dimension ref="A1:W11"/>
  <sheetViews>
    <sheetView zoomScale="55" zoomScaleNormal="55" workbookViewId="0">
      <pane xSplit="1" ySplit="1" topLeftCell="D2" activePane="bottomRight" state="frozen"/>
      <selection pane="topRight" activeCell="B1" sqref="B1"/>
      <selection pane="bottomLeft" activeCell="A2" sqref="A2"/>
      <selection pane="bottomRight" activeCell="S1" sqref="S1"/>
    </sheetView>
  </sheetViews>
  <sheetFormatPr defaultRowHeight="14.5" x14ac:dyDescent="0.35"/>
  <cols>
    <col min="1" max="1" width="4.81640625" customWidth="1"/>
    <col min="2" max="3" width="22.81640625" customWidth="1"/>
    <col min="4" max="5" width="45.81640625" customWidth="1"/>
    <col min="6" max="6" width="28.54296875" style="1" customWidth="1"/>
    <col min="7" max="7" width="28.54296875" customWidth="1"/>
    <col min="8" max="10" width="13.81640625" customWidth="1"/>
    <col min="11" max="11" width="15.81640625" customWidth="1"/>
    <col min="12" max="12" width="1.54296875" customWidth="1"/>
    <col min="13" max="13" width="13.453125" customWidth="1"/>
    <col min="14" max="14" width="16.81640625" bestFit="1" customWidth="1"/>
    <col min="15" max="16" width="13.453125" customWidth="1"/>
    <col min="17" max="17" width="14.90625" customWidth="1"/>
    <col min="18" max="18" width="14.81640625" customWidth="1"/>
    <col min="19" max="20" width="13.453125" customWidth="1"/>
    <col min="21" max="21" width="1.54296875" customWidth="1"/>
    <col min="22" max="22" width="81.81640625" customWidth="1"/>
  </cols>
  <sheetData>
    <row r="1" spans="1:23" s="4" customFormat="1" ht="45" customHeight="1" x14ac:dyDescent="0.35">
      <c r="A1" s="22" t="s">
        <v>0</v>
      </c>
      <c r="B1" s="22" t="s">
        <v>323</v>
      </c>
      <c r="C1" s="22" t="s">
        <v>324</v>
      </c>
      <c r="D1" s="22" t="s">
        <v>632</v>
      </c>
      <c r="E1" s="22" t="s">
        <v>618</v>
      </c>
      <c r="F1" s="22" t="s">
        <v>345</v>
      </c>
      <c r="G1" s="22" t="s">
        <v>2</v>
      </c>
      <c r="H1" s="22" t="s">
        <v>342</v>
      </c>
      <c r="I1" s="22" t="s">
        <v>344</v>
      </c>
      <c r="J1" s="22" t="s">
        <v>343</v>
      </c>
      <c r="K1" s="22" t="s">
        <v>609</v>
      </c>
      <c r="L1" s="22"/>
      <c r="M1" s="22" t="s">
        <v>328</v>
      </c>
      <c r="N1" s="22" t="s">
        <v>151</v>
      </c>
      <c r="O1" s="22" t="s">
        <v>329</v>
      </c>
      <c r="P1" s="22" t="s">
        <v>180</v>
      </c>
      <c r="Q1" s="22" t="s">
        <v>330</v>
      </c>
      <c r="R1" s="22" t="s">
        <v>181</v>
      </c>
      <c r="S1" s="22" t="s">
        <v>153</v>
      </c>
      <c r="T1" s="22" t="s">
        <v>182</v>
      </c>
      <c r="U1" s="22"/>
      <c r="V1" s="22" t="s">
        <v>608</v>
      </c>
    </row>
    <row r="2" spans="1:23" ht="72.5" x14ac:dyDescent="0.35">
      <c r="A2" s="18">
        <v>1</v>
      </c>
      <c r="B2" s="38" t="s">
        <v>291</v>
      </c>
      <c r="C2" s="38" t="s">
        <v>325</v>
      </c>
      <c r="D2" s="38" t="s">
        <v>633</v>
      </c>
      <c r="E2" s="38" t="s">
        <v>634</v>
      </c>
      <c r="F2" s="38" t="s">
        <v>318</v>
      </c>
      <c r="G2" s="38" t="s">
        <v>204</v>
      </c>
      <c r="H2" s="43" t="s">
        <v>158</v>
      </c>
      <c r="I2" s="44">
        <v>0.82</v>
      </c>
      <c r="J2" s="45">
        <v>0.84099999999999997</v>
      </c>
      <c r="K2" s="43" t="s">
        <v>5</v>
      </c>
      <c r="L2" s="18"/>
      <c r="M2" s="20"/>
      <c r="N2" s="20"/>
      <c r="O2" s="20"/>
      <c r="P2" s="20"/>
      <c r="Q2" s="20"/>
      <c r="R2" s="20"/>
      <c r="S2" s="20"/>
      <c r="T2" s="20"/>
      <c r="U2" s="18"/>
      <c r="V2" s="56" t="s">
        <v>322</v>
      </c>
      <c r="W2" s="5"/>
    </row>
    <row r="3" spans="1:23" ht="72.5" x14ac:dyDescent="0.35">
      <c r="A3" s="18">
        <v>2</v>
      </c>
      <c r="B3" s="38" t="s">
        <v>292</v>
      </c>
      <c r="C3" s="38" t="s">
        <v>327</v>
      </c>
      <c r="D3" s="38" t="s">
        <v>633</v>
      </c>
      <c r="E3" s="38" t="s">
        <v>634</v>
      </c>
      <c r="F3" s="38" t="s">
        <v>338</v>
      </c>
      <c r="G3" s="38" t="s">
        <v>339</v>
      </c>
      <c r="H3" s="44">
        <v>0.95</v>
      </c>
      <c r="I3" s="44">
        <v>0.95</v>
      </c>
      <c r="J3" s="45">
        <v>0.96299999999999997</v>
      </c>
      <c r="K3" s="43" t="s">
        <v>5</v>
      </c>
      <c r="L3" s="18"/>
      <c r="M3" s="20" t="s">
        <v>331</v>
      </c>
      <c r="N3" s="20"/>
      <c r="O3" s="20"/>
      <c r="P3" s="20"/>
      <c r="Q3" s="20"/>
      <c r="R3" s="20"/>
      <c r="S3" s="20"/>
      <c r="T3" s="20"/>
      <c r="U3" s="18"/>
      <c r="V3" s="16" t="s">
        <v>209</v>
      </c>
    </row>
    <row r="4" spans="1:23" ht="72.5" x14ac:dyDescent="0.35">
      <c r="A4" s="18">
        <v>3</v>
      </c>
      <c r="B4" s="38" t="s">
        <v>291</v>
      </c>
      <c r="C4" s="38" t="s">
        <v>325</v>
      </c>
      <c r="D4" s="38" t="s">
        <v>633</v>
      </c>
      <c r="E4" s="38" t="s">
        <v>634</v>
      </c>
      <c r="F4" s="38" t="s">
        <v>332</v>
      </c>
      <c r="G4" s="38" t="s">
        <v>162</v>
      </c>
      <c r="H4" s="36">
        <v>0.13</v>
      </c>
      <c r="I4" s="36">
        <v>0.15</v>
      </c>
      <c r="J4" s="45">
        <v>0.22</v>
      </c>
      <c r="K4" s="46" t="s">
        <v>152</v>
      </c>
      <c r="L4" s="19"/>
      <c r="M4" s="21"/>
      <c r="N4" s="21" t="s">
        <v>331</v>
      </c>
      <c r="O4" s="21"/>
      <c r="P4" s="21"/>
      <c r="Q4" s="21" t="s">
        <v>331</v>
      </c>
      <c r="R4" s="21"/>
      <c r="S4" s="21"/>
      <c r="T4" s="21"/>
      <c r="U4" s="19"/>
      <c r="V4" s="16" t="s">
        <v>202</v>
      </c>
    </row>
    <row r="5" spans="1:23" ht="72.5" x14ac:dyDescent="0.35">
      <c r="A5" s="18">
        <v>4</v>
      </c>
      <c r="B5" s="38" t="s">
        <v>291</v>
      </c>
      <c r="C5" s="38" t="s">
        <v>325</v>
      </c>
      <c r="D5" s="38" t="s">
        <v>633</v>
      </c>
      <c r="E5" s="38" t="s">
        <v>634</v>
      </c>
      <c r="F5" s="38" t="s">
        <v>333</v>
      </c>
      <c r="G5" s="38" t="s">
        <v>163</v>
      </c>
      <c r="H5" s="36">
        <v>0.15</v>
      </c>
      <c r="I5" s="36">
        <v>0.15</v>
      </c>
      <c r="J5" s="45">
        <v>0.17</v>
      </c>
      <c r="K5" s="46" t="s">
        <v>152</v>
      </c>
      <c r="L5" s="19"/>
      <c r="M5" s="21"/>
      <c r="N5" s="21" t="s">
        <v>331</v>
      </c>
      <c r="O5" s="21"/>
      <c r="P5" s="21"/>
      <c r="Q5" s="21" t="s">
        <v>331</v>
      </c>
      <c r="R5" s="21"/>
      <c r="S5" s="21"/>
      <c r="T5" s="21"/>
      <c r="U5" s="19"/>
      <c r="V5" s="16" t="s">
        <v>202</v>
      </c>
    </row>
    <row r="6" spans="1:23" ht="72.5" x14ac:dyDescent="0.35">
      <c r="A6" s="18">
        <v>5</v>
      </c>
      <c r="B6" s="38" t="s">
        <v>291</v>
      </c>
      <c r="C6" s="38" t="s">
        <v>325</v>
      </c>
      <c r="D6" s="38" t="s">
        <v>633</v>
      </c>
      <c r="E6" s="38" t="s">
        <v>634</v>
      </c>
      <c r="F6" s="38" t="s">
        <v>334</v>
      </c>
      <c r="G6" s="38" t="s">
        <v>164</v>
      </c>
      <c r="H6" s="36">
        <v>0.1</v>
      </c>
      <c r="I6" s="36">
        <v>0.15</v>
      </c>
      <c r="J6" s="45">
        <v>0.18</v>
      </c>
      <c r="K6" s="46" t="s">
        <v>152</v>
      </c>
      <c r="L6" s="19"/>
      <c r="M6" s="21"/>
      <c r="N6" s="21" t="s">
        <v>331</v>
      </c>
      <c r="O6" s="21"/>
      <c r="P6" s="21"/>
      <c r="Q6" s="21" t="s">
        <v>331</v>
      </c>
      <c r="R6" s="21"/>
      <c r="S6" s="21"/>
      <c r="T6" s="21"/>
      <c r="U6" s="19"/>
      <c r="V6" s="16" t="s">
        <v>202</v>
      </c>
    </row>
    <row r="7" spans="1:23" ht="72.5" x14ac:dyDescent="0.35">
      <c r="A7" s="18">
        <v>6</v>
      </c>
      <c r="B7" s="38" t="s">
        <v>292</v>
      </c>
      <c r="C7" s="38" t="s">
        <v>327</v>
      </c>
      <c r="D7" s="38" t="s">
        <v>633</v>
      </c>
      <c r="E7" s="38" t="s">
        <v>634</v>
      </c>
      <c r="F7" s="38" t="s">
        <v>319</v>
      </c>
      <c r="G7" s="38" t="s">
        <v>337</v>
      </c>
      <c r="H7" s="44">
        <v>0.1</v>
      </c>
      <c r="I7" s="44">
        <v>0.1</v>
      </c>
      <c r="J7" s="45">
        <v>8.3000000000000004E-2</v>
      </c>
      <c r="K7" s="46" t="s">
        <v>5</v>
      </c>
      <c r="L7" s="19"/>
      <c r="M7" s="21"/>
      <c r="N7" s="21"/>
      <c r="O7" s="21" t="s">
        <v>331</v>
      </c>
      <c r="P7" s="21"/>
      <c r="Q7" s="21"/>
      <c r="R7" s="21" t="s">
        <v>331</v>
      </c>
      <c r="S7" s="21" t="s">
        <v>331</v>
      </c>
      <c r="T7" s="21"/>
      <c r="U7" s="19"/>
      <c r="V7" s="16" t="s">
        <v>202</v>
      </c>
    </row>
    <row r="8" spans="1:23" ht="87" x14ac:dyDescent="0.35">
      <c r="A8" s="18">
        <v>7</v>
      </c>
      <c r="B8" s="38" t="s">
        <v>294</v>
      </c>
      <c r="C8" s="38" t="s">
        <v>326</v>
      </c>
      <c r="D8" s="38" t="s">
        <v>633</v>
      </c>
      <c r="E8" s="38" t="s">
        <v>634</v>
      </c>
      <c r="F8" s="38" t="s">
        <v>320</v>
      </c>
      <c r="G8" s="38" t="s">
        <v>336</v>
      </c>
      <c r="H8" s="44">
        <v>0.4</v>
      </c>
      <c r="I8" s="44">
        <v>0.4</v>
      </c>
      <c r="J8" s="45">
        <v>0.42699999999999999</v>
      </c>
      <c r="K8" s="46" t="s">
        <v>5</v>
      </c>
      <c r="L8" s="19"/>
      <c r="M8" s="21"/>
      <c r="N8" s="21"/>
      <c r="O8" s="21"/>
      <c r="P8" s="21"/>
      <c r="Q8" s="21"/>
      <c r="R8" s="21"/>
      <c r="S8" s="21" t="s">
        <v>331</v>
      </c>
      <c r="T8" s="21" t="s">
        <v>331</v>
      </c>
      <c r="U8" s="19"/>
      <c r="V8" s="8" t="s">
        <v>203</v>
      </c>
    </row>
    <row r="9" spans="1:23" ht="72.5" x14ac:dyDescent="0.35">
      <c r="A9" s="18">
        <v>8</v>
      </c>
      <c r="B9" s="38" t="s">
        <v>294</v>
      </c>
      <c r="C9" s="38" t="s">
        <v>326</v>
      </c>
      <c r="D9" s="38" t="s">
        <v>633</v>
      </c>
      <c r="E9" s="38" t="s">
        <v>634</v>
      </c>
      <c r="F9" s="38" t="s">
        <v>321</v>
      </c>
      <c r="G9" s="17" t="s">
        <v>335</v>
      </c>
      <c r="H9" s="44">
        <v>0.15</v>
      </c>
      <c r="I9" s="44">
        <v>0.15</v>
      </c>
      <c r="J9" s="45">
        <v>6.7000000000000004E-2</v>
      </c>
      <c r="K9" s="46" t="s">
        <v>152</v>
      </c>
      <c r="L9" s="19"/>
      <c r="M9" s="21"/>
      <c r="N9" s="21"/>
      <c r="O9" s="21"/>
      <c r="P9" s="21"/>
      <c r="Q9" s="21"/>
      <c r="R9" s="21"/>
      <c r="S9" s="21"/>
      <c r="T9" s="21" t="s">
        <v>331</v>
      </c>
      <c r="U9" s="19"/>
      <c r="V9" s="16" t="s">
        <v>202</v>
      </c>
    </row>
    <row r="10" spans="1:23" ht="72.5" x14ac:dyDescent="0.35">
      <c r="A10" s="18">
        <v>9</v>
      </c>
      <c r="B10" s="38" t="s">
        <v>294</v>
      </c>
      <c r="C10" s="38" t="s">
        <v>326</v>
      </c>
      <c r="D10" s="38" t="s">
        <v>633</v>
      </c>
      <c r="E10" s="38" t="s">
        <v>634</v>
      </c>
      <c r="F10" s="38" t="s">
        <v>341</v>
      </c>
      <c r="G10" s="17" t="s">
        <v>148</v>
      </c>
      <c r="H10" s="44">
        <v>0.2</v>
      </c>
      <c r="I10" s="44">
        <v>0.2</v>
      </c>
      <c r="J10" s="47">
        <v>8.5000000000000006E-2</v>
      </c>
      <c r="K10" s="46" t="s">
        <v>152</v>
      </c>
      <c r="L10" s="19"/>
      <c r="M10" s="21"/>
      <c r="N10" s="21"/>
      <c r="O10" s="21"/>
      <c r="P10" s="21"/>
      <c r="Q10" s="21"/>
      <c r="R10" s="21"/>
      <c r="S10" s="21" t="s">
        <v>331</v>
      </c>
      <c r="T10" s="21"/>
      <c r="U10" s="19"/>
      <c r="V10" s="16" t="s">
        <v>202</v>
      </c>
    </row>
    <row r="11" spans="1:23" ht="116" x14ac:dyDescent="0.35">
      <c r="A11" s="18">
        <v>10</v>
      </c>
      <c r="B11" s="38" t="s">
        <v>294</v>
      </c>
      <c r="C11" s="38" t="s">
        <v>326</v>
      </c>
      <c r="D11" s="38" t="s">
        <v>633</v>
      </c>
      <c r="E11" s="38" t="s">
        <v>634</v>
      </c>
      <c r="F11" s="38" t="s">
        <v>340</v>
      </c>
      <c r="G11" s="17" t="s">
        <v>212</v>
      </c>
      <c r="H11" s="44">
        <v>0.06</v>
      </c>
      <c r="I11" s="44">
        <v>0.06</v>
      </c>
      <c r="J11" s="47">
        <v>7.1999999999999995E-2</v>
      </c>
      <c r="K11" s="46" t="s">
        <v>5</v>
      </c>
      <c r="L11" s="19"/>
      <c r="M11" s="21"/>
      <c r="N11" s="21"/>
      <c r="O11" s="21"/>
      <c r="P11" s="21"/>
      <c r="Q11" s="21"/>
      <c r="R11" s="21" t="s">
        <v>331</v>
      </c>
      <c r="S11" s="21"/>
      <c r="T11" s="21"/>
      <c r="U11" s="19"/>
      <c r="V11" s="16" t="s">
        <v>202</v>
      </c>
    </row>
  </sheetData>
  <autoFilter ref="A1:V13" xr:uid="{CF316D74-A91E-494D-BEC5-5AD7F46B35E7}"/>
  <conditionalFormatting sqref="M2:T11">
    <cfRule type="cellIs" dxfId="1" priority="1" operator="equal">
      <formula>"x"</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B8B16-C019-44D8-9ABF-60CED23B0683}">
  <dimension ref="B2:C3"/>
  <sheetViews>
    <sheetView zoomScale="69" zoomScaleNormal="55" workbookViewId="0"/>
  </sheetViews>
  <sheetFormatPr defaultRowHeight="14.5" x14ac:dyDescent="0.35"/>
  <cols>
    <col min="1" max="1" width="11.54296875" bestFit="1" customWidth="1"/>
    <col min="2" max="2" width="13" bestFit="1" customWidth="1"/>
  </cols>
  <sheetData>
    <row r="2" spans="2:3" x14ac:dyDescent="0.35">
      <c r="B2" t="s">
        <v>593</v>
      </c>
      <c r="C2">
        <f>COUNTIF('ET2020'!K:K,"Jā")</f>
        <v>5</v>
      </c>
    </row>
    <row r="3" spans="2:3" x14ac:dyDescent="0.35">
      <c r="B3" t="s">
        <v>594</v>
      </c>
      <c r="C3">
        <f>COUNTIF('ET2020'!K:K,"Nē")</f>
        <v>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D781E-6CCC-4469-AF4E-55629FA81F79}">
  <dimension ref="A1:U19"/>
  <sheetViews>
    <sheetView zoomScale="70" zoomScaleNormal="70" workbookViewId="0">
      <pane xSplit="2" ySplit="1" topLeftCell="C2" activePane="bottomRight" state="frozen"/>
      <selection pane="topRight" activeCell="C1" sqref="C1"/>
      <selection pane="bottomLeft" activeCell="A2" sqref="A2"/>
      <selection pane="bottomRight" activeCell="E2" sqref="E2"/>
    </sheetView>
  </sheetViews>
  <sheetFormatPr defaultColWidth="31.54296875" defaultRowHeight="14.5" x14ac:dyDescent="0.35"/>
  <cols>
    <col min="1" max="1" width="4.81640625" style="1" customWidth="1"/>
    <col min="2" max="3" width="20.81640625" style="1" customWidth="1"/>
    <col min="4" max="5" width="34.81640625" style="1" customWidth="1"/>
    <col min="6" max="7" width="30.81640625" style="1" customWidth="1"/>
    <col min="8" max="9" width="37.81640625" style="1" customWidth="1"/>
    <col min="10" max="10" width="15.81640625" style="1" customWidth="1"/>
    <col min="11" max="11" width="1.54296875" style="1" customWidth="1"/>
    <col min="12" max="19" width="13.453125" style="1" customWidth="1"/>
    <col min="20" max="20" width="1.54296875" style="1" customWidth="1"/>
    <col min="21" max="21" width="50.81640625" style="1" customWidth="1"/>
    <col min="22" max="16384" width="31.54296875" style="1"/>
  </cols>
  <sheetData>
    <row r="1" spans="1:21" s="8" customFormat="1" ht="45" customHeight="1" x14ac:dyDescent="0.35">
      <c r="A1" s="22" t="s">
        <v>0</v>
      </c>
      <c r="B1" s="22" t="s">
        <v>372</v>
      </c>
      <c r="C1" s="22" t="s">
        <v>373</v>
      </c>
      <c r="D1" s="22" t="s">
        <v>374</v>
      </c>
      <c r="E1" s="22" t="s">
        <v>375</v>
      </c>
      <c r="F1" s="22" t="s">
        <v>345</v>
      </c>
      <c r="G1" s="22" t="s">
        <v>2</v>
      </c>
      <c r="H1" s="22" t="s">
        <v>273</v>
      </c>
      <c r="I1" s="22" t="s">
        <v>484</v>
      </c>
      <c r="J1" s="22" t="s">
        <v>316</v>
      </c>
      <c r="K1" s="22"/>
      <c r="L1" s="22" t="s">
        <v>328</v>
      </c>
      <c r="M1" s="22" t="s">
        <v>151</v>
      </c>
      <c r="N1" s="22" t="s">
        <v>329</v>
      </c>
      <c r="O1" s="22" t="s">
        <v>180</v>
      </c>
      <c r="P1" s="22" t="s">
        <v>330</v>
      </c>
      <c r="Q1" s="22" t="s">
        <v>181</v>
      </c>
      <c r="R1" s="22" t="s">
        <v>153</v>
      </c>
      <c r="S1" s="22" t="s">
        <v>182</v>
      </c>
      <c r="T1" s="22"/>
      <c r="U1" s="22" t="s">
        <v>608</v>
      </c>
    </row>
    <row r="2" spans="1:21" ht="87" x14ac:dyDescent="0.35">
      <c r="A2" s="22">
        <v>1</v>
      </c>
      <c r="B2" s="35" t="s">
        <v>274</v>
      </c>
      <c r="C2" s="35" t="s">
        <v>356</v>
      </c>
      <c r="D2" s="35" t="s">
        <v>279</v>
      </c>
      <c r="E2" s="35" t="s">
        <v>346</v>
      </c>
      <c r="F2" s="41" t="s">
        <v>308</v>
      </c>
      <c r="G2" s="36" t="s">
        <v>552</v>
      </c>
      <c r="H2" s="35" t="s">
        <v>629</v>
      </c>
      <c r="I2" s="35" t="s">
        <v>272</v>
      </c>
      <c r="J2" s="35" t="s">
        <v>152</v>
      </c>
      <c r="K2" s="22"/>
      <c r="L2" s="28"/>
      <c r="M2" s="28" t="s">
        <v>331</v>
      </c>
      <c r="N2" s="28"/>
      <c r="O2" s="28"/>
      <c r="P2" s="28"/>
      <c r="Q2" s="28"/>
      <c r="R2" s="28"/>
      <c r="S2" s="28"/>
      <c r="T2" s="22"/>
      <c r="U2" s="16" t="s">
        <v>591</v>
      </c>
    </row>
    <row r="3" spans="1:21" ht="87" x14ac:dyDescent="0.35">
      <c r="A3" s="22">
        <v>2</v>
      </c>
      <c r="B3" s="35" t="s">
        <v>274</v>
      </c>
      <c r="C3" s="35" t="s">
        <v>356</v>
      </c>
      <c r="D3" s="35" t="s">
        <v>279</v>
      </c>
      <c r="E3" s="35" t="s">
        <v>346</v>
      </c>
      <c r="F3" s="41" t="s">
        <v>309</v>
      </c>
      <c r="G3" s="36" t="s">
        <v>555</v>
      </c>
      <c r="H3" s="35" t="s">
        <v>272</v>
      </c>
      <c r="I3" s="35" t="s">
        <v>272</v>
      </c>
      <c r="J3" s="35" t="s">
        <v>211</v>
      </c>
      <c r="K3" s="22"/>
      <c r="L3" s="28"/>
      <c r="M3" s="28" t="s">
        <v>331</v>
      </c>
      <c r="N3" s="28"/>
      <c r="O3" s="28"/>
      <c r="P3" s="28"/>
      <c r="Q3" s="28"/>
      <c r="R3" s="28"/>
      <c r="S3" s="28"/>
      <c r="T3" s="22"/>
      <c r="U3" s="16" t="s">
        <v>591</v>
      </c>
    </row>
    <row r="4" spans="1:21" ht="87" x14ac:dyDescent="0.35">
      <c r="A4" s="22">
        <v>3</v>
      </c>
      <c r="B4" s="35" t="s">
        <v>274</v>
      </c>
      <c r="C4" s="35" t="s">
        <v>356</v>
      </c>
      <c r="D4" s="35" t="s">
        <v>279</v>
      </c>
      <c r="E4" s="35" t="s">
        <v>346</v>
      </c>
      <c r="F4" s="41" t="s">
        <v>310</v>
      </c>
      <c r="G4" s="36" t="s">
        <v>553</v>
      </c>
      <c r="H4" s="35" t="s">
        <v>628</v>
      </c>
      <c r="I4" s="35" t="s">
        <v>272</v>
      </c>
      <c r="J4" s="35" t="s">
        <v>152</v>
      </c>
      <c r="K4" s="22"/>
      <c r="L4" s="28"/>
      <c r="M4" s="28" t="s">
        <v>331</v>
      </c>
      <c r="N4" s="28"/>
      <c r="O4" s="28"/>
      <c r="P4" s="28" t="s">
        <v>331</v>
      </c>
      <c r="Q4" s="28"/>
      <c r="R4" s="28"/>
      <c r="S4" s="28"/>
      <c r="T4" s="22"/>
      <c r="U4" s="16" t="s">
        <v>591</v>
      </c>
    </row>
    <row r="5" spans="1:21" ht="87" x14ac:dyDescent="0.35">
      <c r="A5" s="22">
        <v>4</v>
      </c>
      <c r="B5" s="35" t="s">
        <v>274</v>
      </c>
      <c r="C5" s="35" t="s">
        <v>356</v>
      </c>
      <c r="D5" s="35" t="s">
        <v>279</v>
      </c>
      <c r="E5" s="35" t="s">
        <v>346</v>
      </c>
      <c r="F5" s="41" t="s">
        <v>311</v>
      </c>
      <c r="G5" s="36" t="s">
        <v>551</v>
      </c>
      <c r="H5" s="35" t="s">
        <v>272</v>
      </c>
      <c r="I5" s="35" t="s">
        <v>272</v>
      </c>
      <c r="J5" s="35" t="s">
        <v>592</v>
      </c>
      <c r="K5" s="22"/>
      <c r="L5" s="28"/>
      <c r="M5" s="28" t="s">
        <v>331</v>
      </c>
      <c r="N5" s="28"/>
      <c r="O5" s="28"/>
      <c r="P5" s="28"/>
      <c r="Q5" s="28"/>
      <c r="R5" s="28"/>
      <c r="S5" s="28"/>
      <c r="T5" s="22"/>
      <c r="U5" s="16" t="s">
        <v>591</v>
      </c>
    </row>
    <row r="6" spans="1:21" ht="87" x14ac:dyDescent="0.35">
      <c r="A6" s="22">
        <v>5</v>
      </c>
      <c r="B6" s="35" t="s">
        <v>274</v>
      </c>
      <c r="C6" s="35" t="s">
        <v>356</v>
      </c>
      <c r="D6" s="35" t="s">
        <v>279</v>
      </c>
      <c r="E6" s="35" t="s">
        <v>346</v>
      </c>
      <c r="F6" s="41" t="s">
        <v>312</v>
      </c>
      <c r="G6" s="36" t="s">
        <v>556</v>
      </c>
      <c r="H6" s="35" t="s">
        <v>272</v>
      </c>
      <c r="I6" s="35" t="s">
        <v>272</v>
      </c>
      <c r="J6" s="35" t="s">
        <v>211</v>
      </c>
      <c r="K6" s="22"/>
      <c r="L6" s="28"/>
      <c r="M6" s="28" t="s">
        <v>331</v>
      </c>
      <c r="N6" s="28"/>
      <c r="O6" s="28"/>
      <c r="P6" s="28"/>
      <c r="Q6" s="28"/>
      <c r="R6" s="28"/>
      <c r="S6" s="28"/>
      <c r="T6" s="22"/>
      <c r="U6" s="16" t="s">
        <v>591</v>
      </c>
    </row>
    <row r="7" spans="1:21" ht="87" x14ac:dyDescent="0.35">
      <c r="A7" s="22">
        <v>6</v>
      </c>
      <c r="B7" s="35" t="s">
        <v>274</v>
      </c>
      <c r="C7" s="35" t="s">
        <v>356</v>
      </c>
      <c r="D7" s="35" t="s">
        <v>279</v>
      </c>
      <c r="E7" s="35" t="s">
        <v>346</v>
      </c>
      <c r="F7" s="41" t="s">
        <v>313</v>
      </c>
      <c r="G7" s="36" t="s">
        <v>554</v>
      </c>
      <c r="H7" s="35" t="s">
        <v>621</v>
      </c>
      <c r="I7" s="35" t="s">
        <v>272</v>
      </c>
      <c r="J7" s="35" t="s">
        <v>152</v>
      </c>
      <c r="K7" s="22"/>
      <c r="L7" s="28"/>
      <c r="M7" s="28" t="s">
        <v>331</v>
      </c>
      <c r="N7" s="28"/>
      <c r="O7" s="28"/>
      <c r="P7" s="28" t="s">
        <v>331</v>
      </c>
      <c r="Q7" s="28"/>
      <c r="R7" s="28"/>
      <c r="S7" s="28"/>
      <c r="T7" s="22"/>
      <c r="U7" s="16" t="s">
        <v>591</v>
      </c>
    </row>
    <row r="8" spans="1:21" ht="87" x14ac:dyDescent="0.35">
      <c r="A8" s="22">
        <v>7</v>
      </c>
      <c r="B8" s="35" t="s">
        <v>315</v>
      </c>
      <c r="C8" s="35" t="s">
        <v>357</v>
      </c>
      <c r="D8" s="35" t="s">
        <v>275</v>
      </c>
      <c r="E8" s="35" t="s">
        <v>347</v>
      </c>
      <c r="F8" s="41" t="s">
        <v>296</v>
      </c>
      <c r="G8" s="37" t="s">
        <v>590</v>
      </c>
      <c r="H8" s="35" t="s">
        <v>272</v>
      </c>
      <c r="I8" s="35" t="s">
        <v>272</v>
      </c>
      <c r="J8" s="35" t="s">
        <v>592</v>
      </c>
      <c r="K8" s="22"/>
      <c r="L8" s="28" t="s">
        <v>331</v>
      </c>
      <c r="M8" s="28"/>
      <c r="N8" s="28"/>
      <c r="O8" s="28"/>
      <c r="P8" s="28"/>
      <c r="Q8" s="28"/>
      <c r="R8" s="28"/>
      <c r="S8" s="28"/>
      <c r="T8" s="22"/>
      <c r="U8" s="16" t="s">
        <v>591</v>
      </c>
    </row>
    <row r="9" spans="1:21" ht="87" x14ac:dyDescent="0.35">
      <c r="A9" s="22">
        <v>8</v>
      </c>
      <c r="B9" s="35" t="s">
        <v>315</v>
      </c>
      <c r="C9" s="35" t="s">
        <v>357</v>
      </c>
      <c r="D9" s="35" t="s">
        <v>275</v>
      </c>
      <c r="E9" s="35" t="s">
        <v>347</v>
      </c>
      <c r="F9" s="41" t="s">
        <v>297</v>
      </c>
      <c r="G9" s="38" t="s">
        <v>557</v>
      </c>
      <c r="H9" s="39" t="s">
        <v>622</v>
      </c>
      <c r="I9" s="39" t="s">
        <v>627</v>
      </c>
      <c r="J9" s="35" t="s">
        <v>152</v>
      </c>
      <c r="K9" s="22"/>
      <c r="L9" s="28" t="s">
        <v>331</v>
      </c>
      <c r="M9" s="28"/>
      <c r="N9" s="28"/>
      <c r="O9" s="28"/>
      <c r="P9" s="28"/>
      <c r="Q9" s="28"/>
      <c r="R9" s="28"/>
      <c r="S9" s="28"/>
      <c r="T9" s="22"/>
      <c r="U9" s="16" t="s">
        <v>591</v>
      </c>
    </row>
    <row r="10" spans="1:21" ht="87" x14ac:dyDescent="0.35">
      <c r="A10" s="22">
        <v>9</v>
      </c>
      <c r="B10" s="35" t="s">
        <v>358</v>
      </c>
      <c r="C10" s="35" t="s">
        <v>359</v>
      </c>
      <c r="D10" s="35" t="s">
        <v>278</v>
      </c>
      <c r="E10" s="35" t="s">
        <v>348</v>
      </c>
      <c r="F10" s="41" t="s">
        <v>298</v>
      </c>
      <c r="G10" s="38" t="s">
        <v>558</v>
      </c>
      <c r="H10" s="39" t="s">
        <v>623</v>
      </c>
      <c r="I10" s="35" t="s">
        <v>272</v>
      </c>
      <c r="J10" s="35" t="s">
        <v>152</v>
      </c>
      <c r="K10" s="22"/>
      <c r="L10" s="28"/>
      <c r="M10" s="28"/>
      <c r="N10" s="28" t="s">
        <v>331</v>
      </c>
      <c r="O10" s="28" t="s">
        <v>331</v>
      </c>
      <c r="P10" s="28"/>
      <c r="Q10" s="28" t="s">
        <v>331</v>
      </c>
      <c r="R10" s="28" t="s">
        <v>331</v>
      </c>
      <c r="S10" s="28" t="s">
        <v>331</v>
      </c>
      <c r="T10" s="22"/>
      <c r="U10" s="16" t="s">
        <v>591</v>
      </c>
    </row>
    <row r="11" spans="1:21" ht="203" x14ac:dyDescent="0.35">
      <c r="A11" s="22">
        <v>10</v>
      </c>
      <c r="B11" s="35" t="s">
        <v>285</v>
      </c>
      <c r="C11" s="35" t="s">
        <v>360</v>
      </c>
      <c r="D11" s="35" t="s">
        <v>276</v>
      </c>
      <c r="E11" s="35" t="s">
        <v>349</v>
      </c>
      <c r="F11" s="41" t="s">
        <v>299</v>
      </c>
      <c r="G11" s="37" t="s">
        <v>559</v>
      </c>
      <c r="H11" s="35" t="s">
        <v>630</v>
      </c>
      <c r="I11" s="35" t="s">
        <v>631</v>
      </c>
      <c r="J11" s="35" t="s">
        <v>152</v>
      </c>
      <c r="K11" s="22"/>
      <c r="L11" s="29"/>
      <c r="M11" s="29"/>
      <c r="N11" s="30" t="s">
        <v>331</v>
      </c>
      <c r="O11" s="29"/>
      <c r="P11" s="29"/>
      <c r="Q11" s="30" t="s">
        <v>331</v>
      </c>
      <c r="R11" s="30" t="s">
        <v>331</v>
      </c>
      <c r="S11" s="30" t="s">
        <v>331</v>
      </c>
      <c r="T11" s="22"/>
      <c r="U11" s="16" t="s">
        <v>591</v>
      </c>
    </row>
    <row r="12" spans="1:21" ht="130.5" x14ac:dyDescent="0.35">
      <c r="A12" s="22">
        <v>11</v>
      </c>
      <c r="B12" s="35" t="s">
        <v>364</v>
      </c>
      <c r="C12" s="35" t="s">
        <v>361</v>
      </c>
      <c r="D12" s="35" t="s">
        <v>280</v>
      </c>
      <c r="E12" s="35" t="s">
        <v>350</v>
      </c>
      <c r="F12" s="41" t="s">
        <v>300</v>
      </c>
      <c r="G12" s="40" t="s">
        <v>589</v>
      </c>
      <c r="H12" s="35" t="s">
        <v>272</v>
      </c>
      <c r="I12" s="35" t="s">
        <v>272</v>
      </c>
      <c r="J12" s="35" t="s">
        <v>592</v>
      </c>
      <c r="K12" s="22"/>
      <c r="L12" s="30" t="s">
        <v>331</v>
      </c>
      <c r="M12" s="30" t="s">
        <v>331</v>
      </c>
      <c r="N12" s="30" t="s">
        <v>331</v>
      </c>
      <c r="O12" s="30" t="s">
        <v>331</v>
      </c>
      <c r="P12" s="30" t="s">
        <v>331</v>
      </c>
      <c r="Q12" s="30" t="s">
        <v>331</v>
      </c>
      <c r="R12" s="30" t="s">
        <v>331</v>
      </c>
      <c r="S12" s="30" t="s">
        <v>331</v>
      </c>
      <c r="T12" s="22"/>
      <c r="U12" s="16" t="s">
        <v>591</v>
      </c>
    </row>
    <row r="13" spans="1:21" ht="72.5" x14ac:dyDescent="0.35">
      <c r="A13" s="22">
        <v>12</v>
      </c>
      <c r="B13" s="35" t="s">
        <v>363</v>
      </c>
      <c r="C13" s="35" t="s">
        <v>362</v>
      </c>
      <c r="D13" s="35" t="s">
        <v>281</v>
      </c>
      <c r="E13" s="35" t="s">
        <v>351</v>
      </c>
      <c r="F13" s="42" t="s">
        <v>301</v>
      </c>
      <c r="G13" s="40" t="s">
        <v>561</v>
      </c>
      <c r="H13" s="35" t="s">
        <v>272</v>
      </c>
      <c r="I13" s="35" t="s">
        <v>272</v>
      </c>
      <c r="J13" s="35" t="s">
        <v>592</v>
      </c>
      <c r="K13" s="22"/>
      <c r="L13" s="29"/>
      <c r="M13" s="29"/>
      <c r="N13" s="29" t="s">
        <v>331</v>
      </c>
      <c r="O13" s="29"/>
      <c r="P13" s="29"/>
      <c r="Q13" s="29" t="s">
        <v>331</v>
      </c>
      <c r="R13" s="29" t="s">
        <v>331</v>
      </c>
      <c r="S13" s="29" t="s">
        <v>331</v>
      </c>
      <c r="T13" s="22"/>
      <c r="U13" s="16" t="s">
        <v>591</v>
      </c>
    </row>
    <row r="14" spans="1:21" ht="174" x14ac:dyDescent="0.35">
      <c r="A14" s="22">
        <v>13</v>
      </c>
      <c r="B14" s="35" t="s">
        <v>365</v>
      </c>
      <c r="C14" s="35" t="s">
        <v>366</v>
      </c>
      <c r="D14" s="35" t="s">
        <v>282</v>
      </c>
      <c r="E14" s="35" t="s">
        <v>352</v>
      </c>
      <c r="F14" s="41" t="s">
        <v>302</v>
      </c>
      <c r="G14" s="38" t="s">
        <v>588</v>
      </c>
      <c r="H14" s="38" t="s">
        <v>272</v>
      </c>
      <c r="I14" s="38" t="s">
        <v>272</v>
      </c>
      <c r="J14" s="35" t="s">
        <v>592</v>
      </c>
      <c r="K14" s="22"/>
      <c r="L14" s="29"/>
      <c r="M14" s="29" t="s">
        <v>331</v>
      </c>
      <c r="N14" s="29" t="s">
        <v>331</v>
      </c>
      <c r="O14" s="29"/>
      <c r="P14" s="29" t="s">
        <v>331</v>
      </c>
      <c r="Q14" s="29" t="s">
        <v>331</v>
      </c>
      <c r="R14" s="29"/>
      <c r="S14" s="29"/>
      <c r="T14" s="22"/>
      <c r="U14" s="16" t="s">
        <v>591</v>
      </c>
    </row>
    <row r="15" spans="1:21" ht="72.5" x14ac:dyDescent="0.35">
      <c r="A15" s="22">
        <v>14</v>
      </c>
      <c r="B15" s="35" t="s">
        <v>369</v>
      </c>
      <c r="C15" s="35" t="s">
        <v>367</v>
      </c>
      <c r="D15" s="35" t="s">
        <v>283</v>
      </c>
      <c r="E15" s="35" t="s">
        <v>353</v>
      </c>
      <c r="F15" s="41" t="s">
        <v>303</v>
      </c>
      <c r="G15" s="38" t="s">
        <v>560</v>
      </c>
      <c r="H15" s="39" t="s">
        <v>624</v>
      </c>
      <c r="I15" s="35" t="s">
        <v>272</v>
      </c>
      <c r="J15" s="35" t="s">
        <v>5</v>
      </c>
      <c r="K15" s="22"/>
      <c r="L15" s="29"/>
      <c r="M15" s="30" t="s">
        <v>331</v>
      </c>
      <c r="N15" s="30" t="s">
        <v>331</v>
      </c>
      <c r="O15" s="29"/>
      <c r="P15" s="29" t="s">
        <v>331</v>
      </c>
      <c r="Q15" s="29" t="s">
        <v>331</v>
      </c>
      <c r="R15" s="29"/>
      <c r="S15" s="29"/>
      <c r="T15" s="22"/>
      <c r="U15" s="16" t="s">
        <v>591</v>
      </c>
    </row>
    <row r="16" spans="1:21" ht="72.5" x14ac:dyDescent="0.35">
      <c r="A16" s="22">
        <v>15</v>
      </c>
      <c r="B16" s="35" t="s">
        <v>369</v>
      </c>
      <c r="C16" s="35" t="s">
        <v>367</v>
      </c>
      <c r="D16" s="35" t="s">
        <v>283</v>
      </c>
      <c r="E16" s="35" t="s">
        <v>353</v>
      </c>
      <c r="F16" s="41" t="s">
        <v>306</v>
      </c>
      <c r="G16" s="38" t="s">
        <v>616</v>
      </c>
      <c r="H16" s="35" t="s">
        <v>314</v>
      </c>
      <c r="I16" s="35" t="s">
        <v>272</v>
      </c>
      <c r="J16" s="35" t="s">
        <v>152</v>
      </c>
      <c r="K16" s="22"/>
      <c r="L16" s="29"/>
      <c r="M16" s="29" t="s">
        <v>331</v>
      </c>
      <c r="N16" s="29" t="s">
        <v>331</v>
      </c>
      <c r="O16" s="29"/>
      <c r="P16" s="29" t="s">
        <v>331</v>
      </c>
      <c r="Q16" s="29" t="s">
        <v>331</v>
      </c>
      <c r="R16" s="29"/>
      <c r="S16" s="29"/>
      <c r="T16" s="22"/>
      <c r="U16" s="16" t="s">
        <v>591</v>
      </c>
    </row>
    <row r="17" spans="1:21" ht="87" x14ac:dyDescent="0.35">
      <c r="A17" s="22">
        <v>16</v>
      </c>
      <c r="B17" s="35" t="s">
        <v>369</v>
      </c>
      <c r="C17" s="35" t="s">
        <v>367</v>
      </c>
      <c r="D17" s="35" t="s">
        <v>283</v>
      </c>
      <c r="E17" s="35" t="s">
        <v>353</v>
      </c>
      <c r="F17" s="41" t="s">
        <v>307</v>
      </c>
      <c r="G17" s="38" t="s">
        <v>626</v>
      </c>
      <c r="H17" s="35" t="s">
        <v>625</v>
      </c>
      <c r="I17" s="35" t="s">
        <v>272</v>
      </c>
      <c r="J17" s="35" t="s">
        <v>5</v>
      </c>
      <c r="K17" s="22"/>
      <c r="L17" s="29"/>
      <c r="M17" s="29" t="s">
        <v>331</v>
      </c>
      <c r="N17" s="29" t="s">
        <v>331</v>
      </c>
      <c r="O17" s="29"/>
      <c r="P17" s="29" t="s">
        <v>331</v>
      </c>
      <c r="Q17" s="29" t="s">
        <v>331</v>
      </c>
      <c r="R17" s="29"/>
      <c r="S17" s="29"/>
      <c r="T17" s="22"/>
      <c r="U17" s="16" t="s">
        <v>591</v>
      </c>
    </row>
    <row r="18" spans="1:21" ht="174" x14ac:dyDescent="0.35">
      <c r="A18" s="22">
        <v>17</v>
      </c>
      <c r="B18" s="35" t="s">
        <v>368</v>
      </c>
      <c r="C18" s="35" t="s">
        <v>370</v>
      </c>
      <c r="D18" s="35" t="s">
        <v>277</v>
      </c>
      <c r="E18" s="35" t="s">
        <v>354</v>
      </c>
      <c r="F18" s="41" t="s">
        <v>304</v>
      </c>
      <c r="G18" s="38" t="s">
        <v>587</v>
      </c>
      <c r="H18" s="35" t="s">
        <v>272</v>
      </c>
      <c r="I18" s="35" t="s">
        <v>272</v>
      </c>
      <c r="J18" s="35" t="s">
        <v>211</v>
      </c>
      <c r="K18" s="22"/>
      <c r="L18" s="29"/>
      <c r="M18" s="29"/>
      <c r="N18" s="29"/>
      <c r="O18" s="29"/>
      <c r="P18" s="29"/>
      <c r="Q18" s="29"/>
      <c r="R18" s="29"/>
      <c r="S18" s="29"/>
      <c r="T18" s="22"/>
      <c r="U18" s="16" t="s">
        <v>591</v>
      </c>
    </row>
    <row r="19" spans="1:21" ht="159.5" x14ac:dyDescent="0.35">
      <c r="A19" s="22">
        <v>18</v>
      </c>
      <c r="B19" s="35" t="s">
        <v>286</v>
      </c>
      <c r="C19" s="35" t="s">
        <v>371</v>
      </c>
      <c r="D19" s="35" t="s">
        <v>284</v>
      </c>
      <c r="E19" s="35" t="s">
        <v>355</v>
      </c>
      <c r="F19" s="41" t="s">
        <v>305</v>
      </c>
      <c r="G19" s="38" t="s">
        <v>586</v>
      </c>
      <c r="H19" s="35" t="s">
        <v>272</v>
      </c>
      <c r="I19" s="35" t="s">
        <v>272</v>
      </c>
      <c r="J19" s="35" t="s">
        <v>592</v>
      </c>
      <c r="K19" s="22"/>
      <c r="L19" s="28" t="s">
        <v>331</v>
      </c>
      <c r="M19" s="28" t="s">
        <v>331</v>
      </c>
      <c r="N19" s="28" t="s">
        <v>331</v>
      </c>
      <c r="O19" s="28"/>
      <c r="P19" s="28" t="s">
        <v>331</v>
      </c>
      <c r="Q19" s="28" t="s">
        <v>331</v>
      </c>
      <c r="R19" s="28"/>
      <c r="S19" s="28"/>
      <c r="T19" s="22"/>
      <c r="U19" s="16" t="s">
        <v>591</v>
      </c>
    </row>
  </sheetData>
  <autoFilter ref="A1:U1" xr:uid="{C4051847-6808-480D-BAE1-27651AD208F9}"/>
  <sortState xmlns:xlrd2="http://schemas.microsoft.com/office/spreadsheetml/2017/richdata2" ref="B2:D19">
    <sortCondition ref="D2"/>
  </sortState>
  <phoneticPr fontId="4" type="noConversion"/>
  <conditionalFormatting sqref="L2:S19">
    <cfRule type="cellIs" dxfId="0" priority="1" operator="equal">
      <formula>"x"</formula>
    </cfRule>
  </conditionalFormatting>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81D6B-00F1-4865-8ADE-DECBD19A0738}">
  <dimension ref="B2:E14"/>
  <sheetViews>
    <sheetView zoomScale="70" zoomScaleNormal="70" workbookViewId="0">
      <selection activeCell="F19" sqref="F19"/>
    </sheetView>
  </sheetViews>
  <sheetFormatPr defaultColWidth="31.54296875" defaultRowHeight="14.5" x14ac:dyDescent="0.35"/>
  <cols>
    <col min="1" max="2" width="31.54296875" style="1"/>
    <col min="3" max="3" width="31.54296875" style="1" customWidth="1"/>
    <col min="4" max="16384" width="31.54296875" style="1"/>
  </cols>
  <sheetData>
    <row r="2" spans="2:5" x14ac:dyDescent="0.35">
      <c r="B2" t="s">
        <v>593</v>
      </c>
      <c r="C2">
        <f>COUNTIF('ANO IAM'!J:J,"jā")</f>
        <v>2</v>
      </c>
    </row>
    <row r="3" spans="2:5" x14ac:dyDescent="0.35">
      <c r="B3" t="s">
        <v>594</v>
      </c>
      <c r="C3">
        <f>COUNTIF('ANO IAM'!J:J,"Nē")</f>
        <v>7</v>
      </c>
    </row>
    <row r="4" spans="2:5" x14ac:dyDescent="0.35">
      <c r="B4" t="s">
        <v>592</v>
      </c>
      <c r="C4">
        <f>COUNTIF('ANO IAM'!J:J,"Nav datu")</f>
        <v>6</v>
      </c>
    </row>
    <row r="5" spans="2:5" x14ac:dyDescent="0.35">
      <c r="B5" t="s">
        <v>211</v>
      </c>
      <c r="C5">
        <f>COUNTIF('ANO IAM'!J:J,"Nav aktuāls")</f>
        <v>3</v>
      </c>
      <c r="E5"/>
    </row>
    <row r="11" spans="2:5" x14ac:dyDescent="0.35">
      <c r="C11"/>
      <c r="D11"/>
    </row>
    <row r="12" spans="2:5" x14ac:dyDescent="0.35">
      <c r="C12"/>
      <c r="D12"/>
    </row>
    <row r="13" spans="2:5" x14ac:dyDescent="0.35">
      <c r="C13"/>
      <c r="D13"/>
    </row>
    <row r="14" spans="2:5" x14ac:dyDescent="0.35">
      <c r="C14"/>
      <c r="D14"/>
    </row>
  </sheetData>
  <pageMargins left="0.7" right="0.7" top="0.75" bottom="0.75" header="0.3" footer="0.3"/>
  <pageSetup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44C53-B97A-411F-8124-4A1E81071D64}">
  <dimension ref="A1:F175"/>
  <sheetViews>
    <sheetView zoomScale="66" zoomScaleNormal="66" workbookViewId="0">
      <pane ySplit="1" topLeftCell="A21" activePane="bottomLeft" state="frozen"/>
      <selection pane="bottomLeft" activeCell="D28" sqref="D28"/>
    </sheetView>
  </sheetViews>
  <sheetFormatPr defaultRowHeight="14.5" x14ac:dyDescent="0.35"/>
  <cols>
    <col min="2" max="2" width="34.81640625" customWidth="1"/>
    <col min="4" max="4" width="13.54296875" customWidth="1"/>
  </cols>
  <sheetData>
    <row r="1" spans="1:6" s="4" customFormat="1" ht="29" x14ac:dyDescent="0.35">
      <c r="A1" s="4" t="s">
        <v>0</v>
      </c>
      <c r="B1" s="4" t="s">
        <v>2</v>
      </c>
      <c r="C1" s="4" t="s">
        <v>213</v>
      </c>
      <c r="D1" s="4" t="s">
        <v>214</v>
      </c>
      <c r="E1" s="4" t="s">
        <v>215</v>
      </c>
      <c r="F1" s="4" t="s">
        <v>216</v>
      </c>
    </row>
    <row r="2" spans="1:6" ht="43.5" x14ac:dyDescent="0.35">
      <c r="A2">
        <v>1</v>
      </c>
      <c r="B2" s="1" t="s">
        <v>217</v>
      </c>
      <c r="C2" s="3">
        <v>4.1000000000000002E-2</v>
      </c>
      <c r="D2" s="3">
        <v>4.8000000000000001E-2</v>
      </c>
      <c r="E2" s="3">
        <v>3.3000000000000002E-2</v>
      </c>
      <c r="F2" s="3">
        <v>7.2999999999999995E-2</v>
      </c>
    </row>
    <row r="3" spans="1:6" x14ac:dyDescent="0.35">
      <c r="A3">
        <v>2</v>
      </c>
      <c r="B3" t="s">
        <v>218</v>
      </c>
      <c r="C3">
        <v>490</v>
      </c>
      <c r="D3">
        <v>493</v>
      </c>
      <c r="E3">
        <v>416</v>
      </c>
      <c r="F3">
        <v>538</v>
      </c>
    </row>
    <row r="4" spans="1:6" ht="29" x14ac:dyDescent="0.35">
      <c r="A4">
        <v>3</v>
      </c>
      <c r="B4" s="1" t="s">
        <v>219</v>
      </c>
      <c r="C4">
        <v>4.2</v>
      </c>
      <c r="D4">
        <v>0.7</v>
      </c>
      <c r="E4">
        <v>-5.2</v>
      </c>
      <c r="F4">
        <v>9.1999999999999993</v>
      </c>
    </row>
    <row r="5" spans="1:6" ht="29" x14ac:dyDescent="0.35">
      <c r="A5">
        <v>4</v>
      </c>
      <c r="B5" s="1" t="s">
        <v>220</v>
      </c>
      <c r="C5">
        <v>0.1</v>
      </c>
      <c r="D5">
        <v>-1</v>
      </c>
      <c r="E5">
        <v>-9.6999999999999993</v>
      </c>
      <c r="F5">
        <v>10.1</v>
      </c>
    </row>
    <row r="6" spans="1:6" ht="29" x14ac:dyDescent="0.35">
      <c r="A6">
        <v>5</v>
      </c>
      <c r="B6" s="1" t="s">
        <v>221</v>
      </c>
      <c r="C6">
        <v>1.1000000000000001</v>
      </c>
      <c r="D6">
        <v>-1.4</v>
      </c>
      <c r="E6">
        <v>-10.6</v>
      </c>
      <c r="F6">
        <v>7.6</v>
      </c>
    </row>
    <row r="7" spans="1:6" ht="58" x14ac:dyDescent="0.35">
      <c r="A7">
        <v>6</v>
      </c>
      <c r="B7" s="1" t="s">
        <v>222</v>
      </c>
      <c r="C7" s="2">
        <v>0.86</v>
      </c>
      <c r="D7" s="2">
        <v>0.69</v>
      </c>
      <c r="E7" s="2">
        <v>0</v>
      </c>
      <c r="F7" s="2">
        <v>1</v>
      </c>
    </row>
    <row r="8" spans="1:6" ht="43.5" x14ac:dyDescent="0.35">
      <c r="A8">
        <v>7</v>
      </c>
      <c r="B8" s="1" t="s">
        <v>226</v>
      </c>
      <c r="C8" s="2">
        <v>0.09</v>
      </c>
      <c r="D8" s="2">
        <v>0.15</v>
      </c>
      <c r="E8" s="2">
        <v>0.01</v>
      </c>
      <c r="F8" s="2">
        <v>0.33</v>
      </c>
    </row>
    <row r="9" spans="1:6" ht="58" x14ac:dyDescent="0.35">
      <c r="A9">
        <v>8</v>
      </c>
      <c r="B9" s="1" t="s">
        <v>224</v>
      </c>
      <c r="C9" s="2">
        <v>0.85</v>
      </c>
      <c r="D9" s="2">
        <v>0.84</v>
      </c>
      <c r="E9" s="2">
        <v>0.45</v>
      </c>
      <c r="F9" s="2">
        <v>0.98</v>
      </c>
    </row>
    <row r="10" spans="1:6" ht="58" x14ac:dyDescent="0.35">
      <c r="A10">
        <v>9</v>
      </c>
      <c r="B10" s="1" t="s">
        <v>223</v>
      </c>
      <c r="C10" s="2">
        <v>0.4</v>
      </c>
      <c r="D10" s="2">
        <v>0.42</v>
      </c>
      <c r="E10" s="2">
        <v>0.21</v>
      </c>
      <c r="F10" s="2">
        <v>0.69</v>
      </c>
    </row>
    <row r="11" spans="1:6" ht="72.5" x14ac:dyDescent="0.35">
      <c r="A11">
        <v>10</v>
      </c>
      <c r="B11" s="1" t="s">
        <v>225</v>
      </c>
      <c r="C11" s="3">
        <v>0.20699999999999999</v>
      </c>
      <c r="D11" s="3">
        <v>0.26500000000000001</v>
      </c>
      <c r="E11" s="3">
        <v>4.4999999999999998E-2</v>
      </c>
      <c r="F11" s="3">
        <v>0.57699999999999996</v>
      </c>
    </row>
    <row r="12" spans="1:6" ht="58" x14ac:dyDescent="0.35">
      <c r="A12">
        <v>11</v>
      </c>
      <c r="B12" s="1" t="s">
        <v>227</v>
      </c>
      <c r="C12" s="3">
        <v>0.186</v>
      </c>
      <c r="D12" s="3">
        <v>0.17399999999999999</v>
      </c>
      <c r="E12" s="3">
        <v>4.4999999999999998E-2</v>
      </c>
      <c r="F12" s="3">
        <v>0.57699999999999996</v>
      </c>
    </row>
    <row r="13" spans="1:6" ht="72.5" x14ac:dyDescent="0.35">
      <c r="A13">
        <v>12</v>
      </c>
      <c r="B13" s="1" t="s">
        <v>228</v>
      </c>
      <c r="C13" s="3">
        <v>9.4E-2</v>
      </c>
      <c r="D13" s="3">
        <v>9.1999999999999998E-2</v>
      </c>
      <c r="E13" s="3">
        <v>4.1000000000000002E-2</v>
      </c>
      <c r="F13" s="3">
        <v>0.317</v>
      </c>
    </row>
    <row r="14" spans="1:6" ht="58" x14ac:dyDescent="0.35">
      <c r="A14">
        <v>13</v>
      </c>
      <c r="B14" s="1" t="s">
        <v>229</v>
      </c>
      <c r="C14" s="2">
        <v>0.06</v>
      </c>
      <c r="D14" s="3">
        <v>6.9000000000000006E-2</v>
      </c>
      <c r="E14" s="3">
        <v>2.5000000000000001E-2</v>
      </c>
      <c r="F14" s="3">
        <v>0.30199999999999999</v>
      </c>
    </row>
    <row r="15" spans="1:6" ht="29" x14ac:dyDescent="0.35">
      <c r="A15">
        <v>14</v>
      </c>
      <c r="B15" s="1" t="s">
        <v>230</v>
      </c>
      <c r="C15" s="6">
        <v>16</v>
      </c>
      <c r="D15" s="6">
        <v>14</v>
      </c>
      <c r="E15" s="6">
        <v>10</v>
      </c>
      <c r="F15" s="6">
        <v>16</v>
      </c>
    </row>
    <row r="16" spans="1:6" ht="29" x14ac:dyDescent="0.35">
      <c r="A16">
        <v>15</v>
      </c>
      <c r="B16" s="1" t="s">
        <v>231</v>
      </c>
      <c r="C16" s="3">
        <v>0.17199999999999999</v>
      </c>
      <c r="D16" s="3">
        <v>0.21199999999999999</v>
      </c>
      <c r="E16" s="3">
        <v>8.7999999999999995E-2</v>
      </c>
      <c r="F16" s="3">
        <v>0.47799999999999998</v>
      </c>
    </row>
    <row r="17" spans="1:6" ht="29" x14ac:dyDescent="0.35">
      <c r="A17">
        <v>16</v>
      </c>
      <c r="B17" s="1" t="s">
        <v>232</v>
      </c>
      <c r="C17" s="3">
        <v>3.7999999999999999E-2</v>
      </c>
      <c r="D17" s="3">
        <v>7.6999999999999999E-2</v>
      </c>
      <c r="E17" s="3">
        <v>1E-3</v>
      </c>
      <c r="F17" s="3">
        <v>0.153</v>
      </c>
    </row>
    <row r="18" spans="1:6" ht="58" x14ac:dyDescent="0.35">
      <c r="A18">
        <v>17</v>
      </c>
      <c r="B18" s="1" t="s">
        <v>233</v>
      </c>
      <c r="C18" s="2">
        <v>0.12</v>
      </c>
      <c r="D18" s="2">
        <v>0.3</v>
      </c>
      <c r="E18" s="2">
        <v>0.04</v>
      </c>
      <c r="F18" s="2">
        <v>0.65</v>
      </c>
    </row>
    <row r="19" spans="1:6" ht="58" x14ac:dyDescent="0.35">
      <c r="A19">
        <v>18</v>
      </c>
      <c r="B19" s="1" t="s">
        <v>234</v>
      </c>
      <c r="C19" s="2">
        <v>0.61</v>
      </c>
      <c r="D19" s="2">
        <v>0.69</v>
      </c>
      <c r="E19" s="2">
        <v>0.33</v>
      </c>
      <c r="F19" s="2">
        <v>0.99</v>
      </c>
    </row>
    <row r="20" spans="1:6" ht="58" x14ac:dyDescent="0.35">
      <c r="A20">
        <v>19</v>
      </c>
      <c r="B20" s="1" t="s">
        <v>235</v>
      </c>
      <c r="C20" s="2">
        <v>0.05</v>
      </c>
      <c r="D20" s="2">
        <v>0.12</v>
      </c>
      <c r="E20" s="3">
        <v>1.0999999999999999E-2</v>
      </c>
      <c r="F20" s="2">
        <v>0.34</v>
      </c>
    </row>
    <row r="21" spans="1:6" ht="43.5" x14ac:dyDescent="0.35">
      <c r="A21">
        <v>20</v>
      </c>
      <c r="B21" s="1" t="s">
        <v>236</v>
      </c>
      <c r="C21" s="3">
        <v>8.6999999999999994E-2</v>
      </c>
      <c r="D21" s="3">
        <v>0.129</v>
      </c>
      <c r="E21" s="3">
        <v>4.9000000000000002E-2</v>
      </c>
      <c r="F21" s="3">
        <v>0.214</v>
      </c>
    </row>
    <row r="22" spans="1:6" ht="58" x14ac:dyDescent="0.35">
      <c r="A22">
        <v>21</v>
      </c>
      <c r="B22" s="1" t="s">
        <v>237</v>
      </c>
      <c r="C22" s="6">
        <v>20</v>
      </c>
      <c r="D22" s="6">
        <v>31</v>
      </c>
      <c r="E22" s="6">
        <v>-5</v>
      </c>
      <c r="F22" s="6">
        <v>83</v>
      </c>
    </row>
    <row r="23" spans="1:6" ht="29" x14ac:dyDescent="0.35">
      <c r="A23">
        <v>22</v>
      </c>
      <c r="B23" s="1" t="s">
        <v>238</v>
      </c>
      <c r="C23" s="6">
        <v>-11</v>
      </c>
      <c r="D23" s="6">
        <v>4</v>
      </c>
      <c r="E23" s="6">
        <v>-19</v>
      </c>
      <c r="F23" s="6">
        <v>19</v>
      </c>
    </row>
    <row r="24" spans="1:6" ht="43.5" x14ac:dyDescent="0.35">
      <c r="A24">
        <v>23</v>
      </c>
      <c r="B24" s="1" t="s">
        <v>239</v>
      </c>
      <c r="C24" t="s">
        <v>240</v>
      </c>
      <c r="D24">
        <v>270.7</v>
      </c>
      <c r="E24">
        <v>249.4</v>
      </c>
      <c r="F24">
        <v>293.60000000000002</v>
      </c>
    </row>
    <row r="25" spans="1:6" ht="43.5" x14ac:dyDescent="0.35">
      <c r="A25">
        <v>24</v>
      </c>
      <c r="B25" s="1" t="s">
        <v>241</v>
      </c>
      <c r="C25" t="s">
        <v>240</v>
      </c>
      <c r="D25">
        <v>277.89999999999998</v>
      </c>
      <c r="E25">
        <v>260.2</v>
      </c>
      <c r="F25">
        <v>296.7</v>
      </c>
    </row>
    <row r="26" spans="1:6" ht="43.5" x14ac:dyDescent="0.35">
      <c r="A26">
        <v>25</v>
      </c>
      <c r="B26" s="1" t="s">
        <v>242</v>
      </c>
      <c r="C26" s="2">
        <v>0.67</v>
      </c>
      <c r="D26" s="2">
        <v>0.54</v>
      </c>
      <c r="E26" s="2">
        <v>0.2</v>
      </c>
      <c r="F26" s="2">
        <v>1.1100000000000001</v>
      </c>
    </row>
    <row r="27" spans="1:6" ht="43.5" x14ac:dyDescent="0.35">
      <c r="A27">
        <v>26</v>
      </c>
      <c r="B27" s="1" t="s">
        <v>243</v>
      </c>
      <c r="C27" s="2">
        <v>0.27</v>
      </c>
      <c r="D27" s="2">
        <v>0.46</v>
      </c>
      <c r="E27" s="2">
        <v>0.04</v>
      </c>
      <c r="F27" s="2">
        <v>0.96</v>
      </c>
    </row>
    <row r="28" spans="1:6" ht="43.5" x14ac:dyDescent="0.35">
      <c r="A28">
        <v>27</v>
      </c>
      <c r="B28" s="1" t="s">
        <v>244</v>
      </c>
    </row>
    <row r="29" spans="1:6" x14ac:dyDescent="0.35">
      <c r="A29">
        <v>28</v>
      </c>
    </row>
    <row r="30" spans="1:6" x14ac:dyDescent="0.35">
      <c r="A30">
        <v>29</v>
      </c>
    </row>
    <row r="31" spans="1:6" x14ac:dyDescent="0.35">
      <c r="A31">
        <v>30</v>
      </c>
    </row>
    <row r="32" spans="1:6" x14ac:dyDescent="0.35">
      <c r="A32">
        <v>31</v>
      </c>
    </row>
    <row r="33" spans="1:1" x14ac:dyDescent="0.35">
      <c r="A33">
        <v>32</v>
      </c>
    </row>
    <row r="34" spans="1:1" x14ac:dyDescent="0.35">
      <c r="A34">
        <v>33</v>
      </c>
    </row>
    <row r="35" spans="1:1" x14ac:dyDescent="0.35">
      <c r="A35">
        <v>34</v>
      </c>
    </row>
    <row r="36" spans="1:1" x14ac:dyDescent="0.35">
      <c r="A36">
        <v>35</v>
      </c>
    </row>
    <row r="37" spans="1:1" x14ac:dyDescent="0.35">
      <c r="A37">
        <v>36</v>
      </c>
    </row>
    <row r="38" spans="1:1" x14ac:dyDescent="0.35">
      <c r="A38">
        <v>37</v>
      </c>
    </row>
    <row r="39" spans="1:1" x14ac:dyDescent="0.35">
      <c r="A39">
        <v>38</v>
      </c>
    </row>
    <row r="40" spans="1:1" x14ac:dyDescent="0.35">
      <c r="A40">
        <v>39</v>
      </c>
    </row>
    <row r="41" spans="1:1" x14ac:dyDescent="0.35">
      <c r="A41">
        <v>40</v>
      </c>
    </row>
    <row r="42" spans="1:1" x14ac:dyDescent="0.35">
      <c r="A42">
        <v>41</v>
      </c>
    </row>
    <row r="43" spans="1:1" x14ac:dyDescent="0.35">
      <c r="A43">
        <v>42</v>
      </c>
    </row>
    <row r="44" spans="1:1" x14ac:dyDescent="0.35">
      <c r="A44">
        <v>43</v>
      </c>
    </row>
    <row r="45" spans="1:1" x14ac:dyDescent="0.35">
      <c r="A45">
        <v>44</v>
      </c>
    </row>
    <row r="46" spans="1:1" x14ac:dyDescent="0.35">
      <c r="A46">
        <v>45</v>
      </c>
    </row>
    <row r="47" spans="1:1" x14ac:dyDescent="0.35">
      <c r="A47">
        <v>46</v>
      </c>
    </row>
    <row r="48" spans="1:1" x14ac:dyDescent="0.35">
      <c r="A48">
        <v>47</v>
      </c>
    </row>
    <row r="49" spans="1:1" x14ac:dyDescent="0.35">
      <c r="A49">
        <v>48</v>
      </c>
    </row>
    <row r="50" spans="1:1" x14ac:dyDescent="0.35">
      <c r="A50">
        <v>49</v>
      </c>
    </row>
    <row r="51" spans="1:1" x14ac:dyDescent="0.35">
      <c r="A51">
        <v>50</v>
      </c>
    </row>
    <row r="52" spans="1:1" x14ac:dyDescent="0.35">
      <c r="A52">
        <v>51</v>
      </c>
    </row>
    <row r="53" spans="1:1" x14ac:dyDescent="0.35">
      <c r="A53">
        <v>52</v>
      </c>
    </row>
    <row r="54" spans="1:1" x14ac:dyDescent="0.35">
      <c r="A54">
        <v>53</v>
      </c>
    </row>
    <row r="55" spans="1:1" x14ac:dyDescent="0.35">
      <c r="A55">
        <v>54</v>
      </c>
    </row>
    <row r="56" spans="1:1" x14ac:dyDescent="0.35">
      <c r="A56">
        <v>55</v>
      </c>
    </row>
    <row r="57" spans="1:1" x14ac:dyDescent="0.35">
      <c r="A57">
        <v>56</v>
      </c>
    </row>
    <row r="58" spans="1:1" x14ac:dyDescent="0.35">
      <c r="A58">
        <v>57</v>
      </c>
    </row>
    <row r="59" spans="1:1" x14ac:dyDescent="0.35">
      <c r="A59">
        <v>58</v>
      </c>
    </row>
    <row r="60" spans="1:1" x14ac:dyDescent="0.35">
      <c r="A60">
        <v>59</v>
      </c>
    </row>
    <row r="61" spans="1:1" x14ac:dyDescent="0.35">
      <c r="A61">
        <v>60</v>
      </c>
    </row>
    <row r="62" spans="1:1" x14ac:dyDescent="0.35">
      <c r="A62">
        <v>61</v>
      </c>
    </row>
    <row r="63" spans="1:1" x14ac:dyDescent="0.35">
      <c r="A63">
        <v>62</v>
      </c>
    </row>
    <row r="64" spans="1:1" x14ac:dyDescent="0.35">
      <c r="A64">
        <v>63</v>
      </c>
    </row>
    <row r="65" spans="1:1" x14ac:dyDescent="0.35">
      <c r="A65">
        <v>64</v>
      </c>
    </row>
    <row r="66" spans="1:1" x14ac:dyDescent="0.35">
      <c r="A66">
        <v>65</v>
      </c>
    </row>
    <row r="67" spans="1:1" x14ac:dyDescent="0.35">
      <c r="A67">
        <v>66</v>
      </c>
    </row>
    <row r="68" spans="1:1" x14ac:dyDescent="0.35">
      <c r="A68">
        <v>67</v>
      </c>
    </row>
    <row r="69" spans="1:1" x14ac:dyDescent="0.35">
      <c r="A69">
        <v>68</v>
      </c>
    </row>
    <row r="70" spans="1:1" x14ac:dyDescent="0.35">
      <c r="A70">
        <v>69</v>
      </c>
    </row>
    <row r="71" spans="1:1" x14ac:dyDescent="0.35">
      <c r="A71">
        <v>70</v>
      </c>
    </row>
    <row r="72" spans="1:1" x14ac:dyDescent="0.35">
      <c r="A72">
        <v>71</v>
      </c>
    </row>
    <row r="73" spans="1:1" x14ac:dyDescent="0.35">
      <c r="A73">
        <v>72</v>
      </c>
    </row>
    <row r="74" spans="1:1" x14ac:dyDescent="0.35">
      <c r="A74">
        <v>73</v>
      </c>
    </row>
    <row r="75" spans="1:1" x14ac:dyDescent="0.35">
      <c r="A75">
        <v>74</v>
      </c>
    </row>
    <row r="76" spans="1:1" x14ac:dyDescent="0.35">
      <c r="A76">
        <v>75</v>
      </c>
    </row>
    <row r="77" spans="1:1" x14ac:dyDescent="0.35">
      <c r="A77">
        <v>76</v>
      </c>
    </row>
    <row r="78" spans="1:1" x14ac:dyDescent="0.35">
      <c r="A78">
        <v>77</v>
      </c>
    </row>
    <row r="79" spans="1:1" x14ac:dyDescent="0.35">
      <c r="A79">
        <v>78</v>
      </c>
    </row>
    <row r="80" spans="1:1" x14ac:dyDescent="0.35">
      <c r="A80">
        <v>79</v>
      </c>
    </row>
    <row r="81" spans="1:1" x14ac:dyDescent="0.35">
      <c r="A81">
        <v>80</v>
      </c>
    </row>
    <row r="82" spans="1:1" x14ac:dyDescent="0.35">
      <c r="A82">
        <v>81</v>
      </c>
    </row>
    <row r="83" spans="1:1" x14ac:dyDescent="0.35">
      <c r="A83">
        <v>82</v>
      </c>
    </row>
    <row r="84" spans="1:1" x14ac:dyDescent="0.35">
      <c r="A84">
        <v>83</v>
      </c>
    </row>
    <row r="85" spans="1:1" x14ac:dyDescent="0.35">
      <c r="A85">
        <v>84</v>
      </c>
    </row>
    <row r="86" spans="1:1" x14ac:dyDescent="0.35">
      <c r="A86">
        <v>85</v>
      </c>
    </row>
    <row r="87" spans="1:1" x14ac:dyDescent="0.35">
      <c r="A87">
        <v>86</v>
      </c>
    </row>
    <row r="88" spans="1:1" x14ac:dyDescent="0.35">
      <c r="A88">
        <v>87</v>
      </c>
    </row>
    <row r="89" spans="1:1" x14ac:dyDescent="0.35">
      <c r="A89">
        <v>88</v>
      </c>
    </row>
    <row r="90" spans="1:1" x14ac:dyDescent="0.35">
      <c r="A90">
        <v>89</v>
      </c>
    </row>
    <row r="91" spans="1:1" x14ac:dyDescent="0.35">
      <c r="A91">
        <v>90</v>
      </c>
    </row>
    <row r="92" spans="1:1" x14ac:dyDescent="0.35">
      <c r="A92">
        <v>91</v>
      </c>
    </row>
    <row r="93" spans="1:1" x14ac:dyDescent="0.35">
      <c r="A93">
        <v>92</v>
      </c>
    </row>
    <row r="94" spans="1:1" x14ac:dyDescent="0.35">
      <c r="A94">
        <v>93</v>
      </c>
    </row>
    <row r="95" spans="1:1" x14ac:dyDescent="0.35">
      <c r="A95">
        <v>94</v>
      </c>
    </row>
    <row r="96" spans="1:1" x14ac:dyDescent="0.35">
      <c r="A96">
        <v>95</v>
      </c>
    </row>
    <row r="97" spans="1:1" x14ac:dyDescent="0.35">
      <c r="A97">
        <v>96</v>
      </c>
    </row>
    <row r="98" spans="1:1" x14ac:dyDescent="0.35">
      <c r="A98">
        <v>97</v>
      </c>
    </row>
    <row r="99" spans="1:1" x14ac:dyDescent="0.35">
      <c r="A99">
        <v>98</v>
      </c>
    </row>
    <row r="100" spans="1:1" x14ac:dyDescent="0.35">
      <c r="A100">
        <v>99</v>
      </c>
    </row>
    <row r="101" spans="1:1" x14ac:dyDescent="0.35">
      <c r="A101">
        <v>100</v>
      </c>
    </row>
    <row r="102" spans="1:1" x14ac:dyDescent="0.35">
      <c r="A102">
        <v>101</v>
      </c>
    </row>
    <row r="103" spans="1:1" x14ac:dyDescent="0.35">
      <c r="A103">
        <v>102</v>
      </c>
    </row>
    <row r="104" spans="1:1" x14ac:dyDescent="0.35">
      <c r="A104">
        <v>103</v>
      </c>
    </row>
    <row r="105" spans="1:1" x14ac:dyDescent="0.35">
      <c r="A105">
        <v>104</v>
      </c>
    </row>
    <row r="106" spans="1:1" x14ac:dyDescent="0.35">
      <c r="A106">
        <v>105</v>
      </c>
    </row>
    <row r="107" spans="1:1" x14ac:dyDescent="0.35">
      <c r="A107">
        <v>106</v>
      </c>
    </row>
    <row r="108" spans="1:1" x14ac:dyDescent="0.35">
      <c r="A108">
        <v>107</v>
      </c>
    </row>
    <row r="109" spans="1:1" x14ac:dyDescent="0.35">
      <c r="A109">
        <v>108</v>
      </c>
    </row>
    <row r="110" spans="1:1" x14ac:dyDescent="0.35">
      <c r="A110">
        <v>109</v>
      </c>
    </row>
    <row r="111" spans="1:1" x14ac:dyDescent="0.35">
      <c r="A111">
        <v>110</v>
      </c>
    </row>
    <row r="112" spans="1:1" x14ac:dyDescent="0.35">
      <c r="A112">
        <v>111</v>
      </c>
    </row>
    <row r="113" spans="1:1" x14ac:dyDescent="0.35">
      <c r="A113">
        <v>112</v>
      </c>
    </row>
    <row r="114" spans="1:1" x14ac:dyDescent="0.35">
      <c r="A114">
        <v>113</v>
      </c>
    </row>
    <row r="115" spans="1:1" x14ac:dyDescent="0.35">
      <c r="A115">
        <v>114</v>
      </c>
    </row>
    <row r="116" spans="1:1" x14ac:dyDescent="0.35">
      <c r="A116">
        <v>115</v>
      </c>
    </row>
    <row r="117" spans="1:1" x14ac:dyDescent="0.35">
      <c r="A117">
        <v>116</v>
      </c>
    </row>
    <row r="118" spans="1:1" x14ac:dyDescent="0.35">
      <c r="A118">
        <v>117</v>
      </c>
    </row>
    <row r="119" spans="1:1" x14ac:dyDescent="0.35">
      <c r="A119">
        <v>118</v>
      </c>
    </row>
    <row r="120" spans="1:1" x14ac:dyDescent="0.35">
      <c r="A120">
        <v>119</v>
      </c>
    </row>
    <row r="121" spans="1:1" x14ac:dyDescent="0.35">
      <c r="A121">
        <v>120</v>
      </c>
    </row>
    <row r="122" spans="1:1" x14ac:dyDescent="0.35">
      <c r="A122">
        <v>121</v>
      </c>
    </row>
    <row r="123" spans="1:1" x14ac:dyDescent="0.35">
      <c r="A123">
        <v>122</v>
      </c>
    </row>
    <row r="124" spans="1:1" x14ac:dyDescent="0.35">
      <c r="A124">
        <v>123</v>
      </c>
    </row>
    <row r="125" spans="1:1" x14ac:dyDescent="0.35">
      <c r="A125">
        <v>124</v>
      </c>
    </row>
    <row r="126" spans="1:1" x14ac:dyDescent="0.35">
      <c r="A126">
        <v>125</v>
      </c>
    </row>
    <row r="127" spans="1:1" x14ac:dyDescent="0.35">
      <c r="A127">
        <v>126</v>
      </c>
    </row>
    <row r="128" spans="1:1" x14ac:dyDescent="0.35">
      <c r="A128">
        <v>127</v>
      </c>
    </row>
    <row r="129" spans="1:1" x14ac:dyDescent="0.35">
      <c r="A129">
        <v>128</v>
      </c>
    </row>
    <row r="130" spans="1:1" x14ac:dyDescent="0.35">
      <c r="A130">
        <v>129</v>
      </c>
    </row>
    <row r="131" spans="1:1" x14ac:dyDescent="0.35">
      <c r="A131">
        <v>130</v>
      </c>
    </row>
    <row r="132" spans="1:1" x14ac:dyDescent="0.35">
      <c r="A132">
        <v>131</v>
      </c>
    </row>
    <row r="133" spans="1:1" x14ac:dyDescent="0.35">
      <c r="A133">
        <v>132</v>
      </c>
    </row>
    <row r="134" spans="1:1" x14ac:dyDescent="0.35">
      <c r="A134">
        <v>133</v>
      </c>
    </row>
    <row r="135" spans="1:1" x14ac:dyDescent="0.35">
      <c r="A135">
        <v>134</v>
      </c>
    </row>
    <row r="136" spans="1:1" x14ac:dyDescent="0.35">
      <c r="A136">
        <v>135</v>
      </c>
    </row>
    <row r="137" spans="1:1" x14ac:dyDescent="0.35">
      <c r="A137">
        <v>136</v>
      </c>
    </row>
    <row r="138" spans="1:1" x14ac:dyDescent="0.35">
      <c r="A138">
        <v>137</v>
      </c>
    </row>
    <row r="139" spans="1:1" x14ac:dyDescent="0.35">
      <c r="A139">
        <v>138</v>
      </c>
    </row>
    <row r="140" spans="1:1" x14ac:dyDescent="0.35">
      <c r="A140">
        <v>139</v>
      </c>
    </row>
    <row r="141" spans="1:1" x14ac:dyDescent="0.35">
      <c r="A141">
        <v>140</v>
      </c>
    </row>
    <row r="142" spans="1:1" x14ac:dyDescent="0.35">
      <c r="A142">
        <v>141</v>
      </c>
    </row>
    <row r="143" spans="1:1" x14ac:dyDescent="0.35">
      <c r="A143">
        <v>142</v>
      </c>
    </row>
    <row r="144" spans="1:1" x14ac:dyDescent="0.35">
      <c r="A144">
        <v>143</v>
      </c>
    </row>
    <row r="145" spans="1:1" x14ac:dyDescent="0.35">
      <c r="A145">
        <v>144</v>
      </c>
    </row>
    <row r="146" spans="1:1" x14ac:dyDescent="0.35">
      <c r="A146">
        <v>145</v>
      </c>
    </row>
    <row r="147" spans="1:1" x14ac:dyDescent="0.35">
      <c r="A147">
        <v>146</v>
      </c>
    </row>
    <row r="148" spans="1:1" x14ac:dyDescent="0.35">
      <c r="A148">
        <v>147</v>
      </c>
    </row>
    <row r="149" spans="1:1" x14ac:dyDescent="0.35">
      <c r="A149">
        <v>148</v>
      </c>
    </row>
    <row r="150" spans="1:1" x14ac:dyDescent="0.35">
      <c r="A150">
        <v>149</v>
      </c>
    </row>
    <row r="151" spans="1:1" x14ac:dyDescent="0.35">
      <c r="A151">
        <v>150</v>
      </c>
    </row>
    <row r="152" spans="1:1" x14ac:dyDescent="0.35">
      <c r="A152">
        <v>151</v>
      </c>
    </row>
    <row r="153" spans="1:1" x14ac:dyDescent="0.35">
      <c r="A153">
        <v>152</v>
      </c>
    </row>
    <row r="154" spans="1:1" x14ac:dyDescent="0.35">
      <c r="A154">
        <v>153</v>
      </c>
    </row>
    <row r="155" spans="1:1" x14ac:dyDescent="0.35">
      <c r="A155">
        <v>154</v>
      </c>
    </row>
    <row r="156" spans="1:1" x14ac:dyDescent="0.35">
      <c r="A156">
        <v>155</v>
      </c>
    </row>
    <row r="157" spans="1:1" x14ac:dyDescent="0.35">
      <c r="A157">
        <v>156</v>
      </c>
    </row>
    <row r="158" spans="1:1" x14ac:dyDescent="0.35">
      <c r="A158">
        <v>157</v>
      </c>
    </row>
    <row r="159" spans="1:1" x14ac:dyDescent="0.35">
      <c r="A159">
        <v>158</v>
      </c>
    </row>
    <row r="160" spans="1:1" x14ac:dyDescent="0.35">
      <c r="A160">
        <v>159</v>
      </c>
    </row>
    <row r="161" spans="1:1" x14ac:dyDescent="0.35">
      <c r="A161">
        <v>160</v>
      </c>
    </row>
    <row r="162" spans="1:1" x14ac:dyDescent="0.35">
      <c r="A162">
        <v>161</v>
      </c>
    </row>
    <row r="163" spans="1:1" x14ac:dyDescent="0.35">
      <c r="A163">
        <v>162</v>
      </c>
    </row>
    <row r="164" spans="1:1" x14ac:dyDescent="0.35">
      <c r="A164">
        <v>163</v>
      </c>
    </row>
    <row r="165" spans="1:1" x14ac:dyDescent="0.35">
      <c r="A165">
        <v>164</v>
      </c>
    </row>
    <row r="166" spans="1:1" x14ac:dyDescent="0.35">
      <c r="A166">
        <v>165</v>
      </c>
    </row>
    <row r="167" spans="1:1" x14ac:dyDescent="0.35">
      <c r="A167">
        <v>166</v>
      </c>
    </row>
    <row r="168" spans="1:1" x14ac:dyDescent="0.35">
      <c r="A168">
        <v>167</v>
      </c>
    </row>
    <row r="169" spans="1:1" x14ac:dyDescent="0.35">
      <c r="A169">
        <v>168</v>
      </c>
    </row>
    <row r="170" spans="1:1" x14ac:dyDescent="0.35">
      <c r="A170">
        <v>169</v>
      </c>
    </row>
    <row r="171" spans="1:1" x14ac:dyDescent="0.35">
      <c r="A171">
        <v>170</v>
      </c>
    </row>
    <row r="172" spans="1:1" x14ac:dyDescent="0.35">
      <c r="A172">
        <v>171</v>
      </c>
    </row>
    <row r="173" spans="1:1" x14ac:dyDescent="0.35">
      <c r="A173">
        <v>172</v>
      </c>
    </row>
    <row r="174" spans="1:1" x14ac:dyDescent="0.35">
      <c r="A174">
        <v>173</v>
      </c>
    </row>
    <row r="175" spans="1:1" x14ac:dyDescent="0.35">
      <c r="A175">
        <v>174</v>
      </c>
    </row>
  </sheetData>
  <autoFilter ref="A1:F1" xr:uid="{46E11265-D105-4493-8019-C5E2655BFE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6433F-6F75-4F50-87D3-659A0B38E379}">
  <dimension ref="A1:K26"/>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6.1796875" customWidth="1"/>
    <col min="3" max="3" width="48.54296875" customWidth="1"/>
    <col min="4" max="5" width="15.54296875" style="1" customWidth="1"/>
    <col min="6" max="6" width="48.1796875" style="1" customWidth="1"/>
    <col min="7" max="7" width="10.453125" bestFit="1" customWidth="1"/>
    <col min="8" max="10" width="14.54296875" customWidth="1"/>
    <col min="11" max="11" width="52.453125" customWidth="1"/>
  </cols>
  <sheetData>
    <row r="1" spans="1:11" s="8" customFormat="1" ht="29" x14ac:dyDescent="0.35">
      <c r="A1" s="22" t="s">
        <v>0</v>
      </c>
      <c r="B1" s="22" t="s">
        <v>376</v>
      </c>
      <c r="C1" s="22" t="s">
        <v>1</v>
      </c>
      <c r="D1" s="22" t="s">
        <v>619</v>
      </c>
      <c r="E1" s="22" t="s">
        <v>610</v>
      </c>
      <c r="F1" s="22" t="s">
        <v>245</v>
      </c>
      <c r="G1" s="22" t="s">
        <v>246</v>
      </c>
      <c r="H1" s="22" t="s">
        <v>247</v>
      </c>
      <c r="I1" s="22" t="s">
        <v>611</v>
      </c>
      <c r="J1" s="22" t="s">
        <v>612</v>
      </c>
      <c r="K1" s="22" t="s">
        <v>608</v>
      </c>
    </row>
    <row r="2" spans="1:11" ht="72.5" x14ac:dyDescent="0.35">
      <c r="A2" s="18">
        <v>1</v>
      </c>
      <c r="B2" s="53" t="s">
        <v>598</v>
      </c>
      <c r="C2" s="38" t="s">
        <v>377</v>
      </c>
      <c r="D2" s="38" t="s">
        <v>5</v>
      </c>
      <c r="E2" s="38" t="s">
        <v>5</v>
      </c>
      <c r="F2" s="38" t="s">
        <v>378</v>
      </c>
      <c r="G2" s="43" t="s">
        <v>248</v>
      </c>
      <c r="H2" s="43">
        <v>3</v>
      </c>
      <c r="I2" s="53" t="s">
        <v>152</v>
      </c>
      <c r="J2" s="53" t="s">
        <v>152</v>
      </c>
      <c r="K2" s="54" t="s">
        <v>251</v>
      </c>
    </row>
    <row r="3" spans="1:11" ht="72.5" x14ac:dyDescent="0.35">
      <c r="A3" s="18">
        <v>2</v>
      </c>
      <c r="B3" s="53" t="s">
        <v>598</v>
      </c>
      <c r="C3" s="38" t="s">
        <v>377</v>
      </c>
      <c r="D3" s="38" t="s">
        <v>5</v>
      </c>
      <c r="E3" s="38" t="s">
        <v>5</v>
      </c>
      <c r="F3" s="38" t="s">
        <v>379</v>
      </c>
      <c r="G3" s="53" t="s">
        <v>248</v>
      </c>
      <c r="H3" s="53">
        <v>61</v>
      </c>
      <c r="I3" s="53" t="s">
        <v>152</v>
      </c>
      <c r="J3" s="53" t="s">
        <v>152</v>
      </c>
      <c r="K3" s="55" t="s">
        <v>251</v>
      </c>
    </row>
    <row r="4" spans="1:11" ht="72.5" x14ac:dyDescent="0.35">
      <c r="A4" s="18">
        <v>3</v>
      </c>
      <c r="B4" s="53" t="s">
        <v>598</v>
      </c>
      <c r="C4" s="38" t="s">
        <v>377</v>
      </c>
      <c r="D4" s="38" t="s">
        <v>5</v>
      </c>
      <c r="E4" s="38" t="s">
        <v>5</v>
      </c>
      <c r="F4" s="38" t="s">
        <v>562</v>
      </c>
      <c r="G4" s="53" t="s">
        <v>248</v>
      </c>
      <c r="H4" s="53">
        <v>15</v>
      </c>
      <c r="I4" s="53" t="s">
        <v>152</v>
      </c>
      <c r="J4" s="53" t="s">
        <v>152</v>
      </c>
      <c r="K4" s="55" t="s">
        <v>251</v>
      </c>
    </row>
    <row r="5" spans="1:11" ht="72.5" x14ac:dyDescent="0.35">
      <c r="A5" s="18">
        <v>4</v>
      </c>
      <c r="B5" s="53" t="s">
        <v>598</v>
      </c>
      <c r="C5" s="38" t="s">
        <v>377</v>
      </c>
      <c r="D5" s="38" t="s">
        <v>5</v>
      </c>
      <c r="E5" s="38" t="s">
        <v>5</v>
      </c>
      <c r="F5" s="38" t="s">
        <v>380</v>
      </c>
      <c r="G5" s="43" t="s">
        <v>249</v>
      </c>
      <c r="H5" s="43">
        <v>3</v>
      </c>
      <c r="I5" s="53" t="s">
        <v>152</v>
      </c>
      <c r="J5" s="53" t="s">
        <v>152</v>
      </c>
      <c r="K5" s="54" t="s">
        <v>251</v>
      </c>
    </row>
    <row r="6" spans="1:11" ht="58" x14ac:dyDescent="0.35">
      <c r="A6" s="18">
        <v>5</v>
      </c>
      <c r="B6" s="53" t="s">
        <v>599</v>
      </c>
      <c r="C6" s="38" t="s">
        <v>383</v>
      </c>
      <c r="D6" s="38" t="s">
        <v>5</v>
      </c>
      <c r="E6" s="38" t="s">
        <v>5</v>
      </c>
      <c r="F6" s="38" t="s">
        <v>384</v>
      </c>
      <c r="G6" s="43" t="s">
        <v>248</v>
      </c>
      <c r="H6" s="43">
        <v>272</v>
      </c>
      <c r="I6" s="53" t="s">
        <v>152</v>
      </c>
      <c r="J6" s="53" t="s">
        <v>152</v>
      </c>
      <c r="K6" s="54" t="s">
        <v>252</v>
      </c>
    </row>
    <row r="7" spans="1:11" ht="43.5" x14ac:dyDescent="0.35">
      <c r="A7" s="18">
        <v>6</v>
      </c>
      <c r="B7" s="53" t="s">
        <v>599</v>
      </c>
      <c r="C7" s="38" t="s">
        <v>383</v>
      </c>
      <c r="D7" s="38" t="s">
        <v>5</v>
      </c>
      <c r="E7" s="38" t="s">
        <v>5</v>
      </c>
      <c r="F7" s="38" t="s">
        <v>385</v>
      </c>
      <c r="G7" s="43" t="s">
        <v>249</v>
      </c>
      <c r="H7" s="43">
        <v>272</v>
      </c>
      <c r="I7" s="53" t="s">
        <v>152</v>
      </c>
      <c r="J7" s="53" t="s">
        <v>152</v>
      </c>
      <c r="K7" s="54" t="s">
        <v>252</v>
      </c>
    </row>
    <row r="8" spans="1:11" ht="43.5" x14ac:dyDescent="0.35">
      <c r="A8" s="18">
        <v>7</v>
      </c>
      <c r="B8" s="53" t="s">
        <v>600</v>
      </c>
      <c r="C8" s="38" t="s">
        <v>386</v>
      </c>
      <c r="D8" s="38" t="s">
        <v>5</v>
      </c>
      <c r="E8" s="38" t="s">
        <v>5</v>
      </c>
      <c r="F8" s="38" t="s">
        <v>387</v>
      </c>
      <c r="G8" s="43" t="s">
        <v>248</v>
      </c>
      <c r="H8" s="43">
        <v>665</v>
      </c>
      <c r="I8" s="53" t="s">
        <v>152</v>
      </c>
      <c r="J8" s="53" t="s">
        <v>152</v>
      </c>
      <c r="K8" s="54" t="s">
        <v>253</v>
      </c>
    </row>
    <row r="9" spans="1:11" ht="43.5" x14ac:dyDescent="0.35">
      <c r="A9" s="18">
        <v>8</v>
      </c>
      <c r="B9" s="53" t="s">
        <v>600</v>
      </c>
      <c r="C9" s="38" t="s">
        <v>386</v>
      </c>
      <c r="D9" s="38" t="s">
        <v>5</v>
      </c>
      <c r="E9" s="38" t="s">
        <v>5</v>
      </c>
      <c r="F9" s="38" t="s">
        <v>388</v>
      </c>
      <c r="G9" s="43" t="s">
        <v>249</v>
      </c>
      <c r="H9" s="43">
        <v>665</v>
      </c>
      <c r="I9" s="53" t="s">
        <v>152</v>
      </c>
      <c r="J9" s="53" t="s">
        <v>152</v>
      </c>
      <c r="K9" s="54" t="s">
        <v>253</v>
      </c>
    </row>
    <row r="10" spans="1:11" ht="43.5" x14ac:dyDescent="0.35">
      <c r="A10" s="18">
        <v>9</v>
      </c>
      <c r="B10" s="53" t="s">
        <v>601</v>
      </c>
      <c r="C10" s="38" t="s">
        <v>389</v>
      </c>
      <c r="D10" s="38" t="s">
        <v>5</v>
      </c>
      <c r="E10" s="38" t="s">
        <v>5</v>
      </c>
      <c r="F10" s="38" t="s">
        <v>390</v>
      </c>
      <c r="G10" s="43" t="s">
        <v>248</v>
      </c>
      <c r="H10" s="43">
        <v>328</v>
      </c>
      <c r="I10" s="53" t="s">
        <v>152</v>
      </c>
      <c r="J10" s="53" t="s">
        <v>152</v>
      </c>
      <c r="K10" s="54" t="s">
        <v>254</v>
      </c>
    </row>
    <row r="11" spans="1:11" ht="43.5" x14ac:dyDescent="0.35">
      <c r="A11" s="18">
        <v>10</v>
      </c>
      <c r="B11" s="53" t="s">
        <v>601</v>
      </c>
      <c r="C11" s="38" t="s">
        <v>389</v>
      </c>
      <c r="D11" s="38" t="s">
        <v>5</v>
      </c>
      <c r="E11" s="38" t="s">
        <v>5</v>
      </c>
      <c r="F11" s="38" t="s">
        <v>391</v>
      </c>
      <c r="G11" s="43" t="s">
        <v>249</v>
      </c>
      <c r="H11" s="43">
        <v>328</v>
      </c>
      <c r="I11" s="53" t="s">
        <v>152</v>
      </c>
      <c r="J11" s="53" t="s">
        <v>152</v>
      </c>
      <c r="K11" s="54" t="s">
        <v>254</v>
      </c>
    </row>
    <row r="12" spans="1:11" ht="58" x14ac:dyDescent="0.35">
      <c r="A12" s="18">
        <v>11</v>
      </c>
      <c r="B12" s="53" t="s">
        <v>602</v>
      </c>
      <c r="C12" s="38" t="s">
        <v>381</v>
      </c>
      <c r="D12" s="38" t="s">
        <v>5</v>
      </c>
      <c r="E12" s="38" t="s">
        <v>5</v>
      </c>
      <c r="F12" s="38" t="s">
        <v>382</v>
      </c>
      <c r="G12" s="53" t="s">
        <v>248</v>
      </c>
      <c r="H12" s="53">
        <v>6</v>
      </c>
      <c r="I12" s="53" t="s">
        <v>152</v>
      </c>
      <c r="J12" s="53" t="s">
        <v>152</v>
      </c>
      <c r="K12" s="55" t="s">
        <v>255</v>
      </c>
    </row>
    <row r="13" spans="1:11" ht="58" x14ac:dyDescent="0.35">
      <c r="A13" s="18">
        <v>12</v>
      </c>
      <c r="B13" s="53" t="s">
        <v>602</v>
      </c>
      <c r="C13" s="38" t="s">
        <v>381</v>
      </c>
      <c r="D13" s="38" t="s">
        <v>5</v>
      </c>
      <c r="E13" s="38" t="s">
        <v>5</v>
      </c>
      <c r="F13" s="38" t="s">
        <v>256</v>
      </c>
      <c r="G13" s="53" t="s">
        <v>249</v>
      </c>
      <c r="H13" s="53">
        <v>1</v>
      </c>
      <c r="I13" s="53" t="s">
        <v>152</v>
      </c>
      <c r="J13" s="53" t="s">
        <v>152</v>
      </c>
      <c r="K13" s="55" t="s">
        <v>255</v>
      </c>
    </row>
    <row r="14" spans="1:11" ht="72.5" x14ac:dyDescent="0.35">
      <c r="A14" s="18">
        <v>13</v>
      </c>
      <c r="B14" s="53" t="s">
        <v>603</v>
      </c>
      <c r="C14" s="38" t="s">
        <v>392</v>
      </c>
      <c r="D14" s="38" t="s">
        <v>5</v>
      </c>
      <c r="E14" s="38" t="s">
        <v>5</v>
      </c>
      <c r="F14" s="38" t="s">
        <v>393</v>
      </c>
      <c r="G14" s="43" t="s">
        <v>249</v>
      </c>
      <c r="H14" s="43" t="s">
        <v>258</v>
      </c>
      <c r="I14" s="53" t="s">
        <v>152</v>
      </c>
      <c r="J14" s="53" t="s">
        <v>152</v>
      </c>
      <c r="K14" s="54" t="s">
        <v>257</v>
      </c>
    </row>
    <row r="15" spans="1:11" ht="72.5" x14ac:dyDescent="0.35">
      <c r="A15" s="18">
        <v>14</v>
      </c>
      <c r="B15" s="53" t="s">
        <v>603</v>
      </c>
      <c r="C15" s="38" t="s">
        <v>392</v>
      </c>
      <c r="D15" s="38" t="s">
        <v>5</v>
      </c>
      <c r="E15" s="38" t="s">
        <v>5</v>
      </c>
      <c r="F15" s="38" t="s">
        <v>394</v>
      </c>
      <c r="G15" s="43" t="s">
        <v>249</v>
      </c>
      <c r="H15" s="43" t="s">
        <v>259</v>
      </c>
      <c r="I15" s="53" t="s">
        <v>152</v>
      </c>
      <c r="J15" s="53" t="s">
        <v>152</v>
      </c>
      <c r="K15" s="54" t="s">
        <v>257</v>
      </c>
    </row>
    <row r="16" spans="1:11" ht="72.5" x14ac:dyDescent="0.35">
      <c r="A16" s="18">
        <v>15</v>
      </c>
      <c r="B16" s="53" t="s">
        <v>603</v>
      </c>
      <c r="C16" s="38" t="s">
        <v>392</v>
      </c>
      <c r="D16" s="38" t="s">
        <v>5</v>
      </c>
      <c r="E16" s="38" t="s">
        <v>5</v>
      </c>
      <c r="F16" s="38" t="s">
        <v>395</v>
      </c>
      <c r="G16" s="43" t="s">
        <v>248</v>
      </c>
      <c r="H16" s="43" t="s">
        <v>260</v>
      </c>
      <c r="I16" s="53" t="s">
        <v>152</v>
      </c>
      <c r="J16" s="53" t="s">
        <v>152</v>
      </c>
      <c r="K16" s="54" t="s">
        <v>257</v>
      </c>
    </row>
    <row r="17" spans="1:11" ht="72.5" x14ac:dyDescent="0.35">
      <c r="A17" s="18">
        <v>16</v>
      </c>
      <c r="B17" s="53" t="s">
        <v>603</v>
      </c>
      <c r="C17" s="38" t="s">
        <v>392</v>
      </c>
      <c r="D17" s="38" t="s">
        <v>5</v>
      </c>
      <c r="E17" s="38" t="s">
        <v>5</v>
      </c>
      <c r="F17" s="38" t="s">
        <v>396</v>
      </c>
      <c r="G17" s="43" t="s">
        <v>248</v>
      </c>
      <c r="H17" s="43" t="s">
        <v>261</v>
      </c>
      <c r="I17" s="53" t="s">
        <v>152</v>
      </c>
      <c r="J17" s="53" t="s">
        <v>152</v>
      </c>
      <c r="K17" s="54" t="s">
        <v>257</v>
      </c>
    </row>
    <row r="18" spans="1:11" ht="43.5" x14ac:dyDescent="0.35">
      <c r="A18" s="18">
        <v>17</v>
      </c>
      <c r="B18" s="53" t="s">
        <v>604</v>
      </c>
      <c r="C18" s="38" t="s">
        <v>404</v>
      </c>
      <c r="D18" s="38" t="s">
        <v>5</v>
      </c>
      <c r="E18" s="38" t="s">
        <v>5</v>
      </c>
      <c r="F18" s="38" t="s">
        <v>405</v>
      </c>
      <c r="G18" s="43" t="s">
        <v>248</v>
      </c>
      <c r="H18" s="43" t="s">
        <v>263</v>
      </c>
      <c r="I18" s="53" t="s">
        <v>152</v>
      </c>
      <c r="J18" s="53" t="s">
        <v>152</v>
      </c>
      <c r="K18" s="54" t="s">
        <v>262</v>
      </c>
    </row>
    <row r="19" spans="1:11" ht="43.5" x14ac:dyDescent="0.35">
      <c r="A19" s="18">
        <v>18</v>
      </c>
      <c r="B19" s="53" t="s">
        <v>604</v>
      </c>
      <c r="C19" s="38" t="s">
        <v>404</v>
      </c>
      <c r="D19" s="38" t="s">
        <v>5</v>
      </c>
      <c r="E19" s="38" t="s">
        <v>5</v>
      </c>
      <c r="F19" s="38" t="s">
        <v>406</v>
      </c>
      <c r="G19" s="43" t="s">
        <v>248</v>
      </c>
      <c r="H19" s="43" t="s">
        <v>264</v>
      </c>
      <c r="I19" s="53" t="s">
        <v>152</v>
      </c>
      <c r="J19" s="53" t="s">
        <v>152</v>
      </c>
      <c r="K19" s="54" t="s">
        <v>262</v>
      </c>
    </row>
    <row r="20" spans="1:11" ht="58" x14ac:dyDescent="0.35">
      <c r="A20" s="18">
        <v>19</v>
      </c>
      <c r="B20" s="53" t="s">
        <v>604</v>
      </c>
      <c r="C20" s="38" t="s">
        <v>404</v>
      </c>
      <c r="D20" s="38" t="s">
        <v>5</v>
      </c>
      <c r="E20" s="38" t="s">
        <v>5</v>
      </c>
      <c r="F20" s="38" t="s">
        <v>407</v>
      </c>
      <c r="G20" s="43" t="s">
        <v>249</v>
      </c>
      <c r="H20" s="43" t="s">
        <v>250</v>
      </c>
      <c r="I20" s="53" t="s">
        <v>152</v>
      </c>
      <c r="J20" s="53" t="s">
        <v>152</v>
      </c>
      <c r="K20" s="54" t="s">
        <v>262</v>
      </c>
    </row>
    <row r="21" spans="1:11" ht="58" x14ac:dyDescent="0.35">
      <c r="A21" s="18">
        <v>20</v>
      </c>
      <c r="B21" s="53" t="s">
        <v>604</v>
      </c>
      <c r="C21" s="38" t="s">
        <v>404</v>
      </c>
      <c r="D21" s="38" t="s">
        <v>5</v>
      </c>
      <c r="E21" s="38" t="s">
        <v>5</v>
      </c>
      <c r="F21" s="38" t="s">
        <v>408</v>
      </c>
      <c r="G21" s="43" t="s">
        <v>249</v>
      </c>
      <c r="H21" s="43" t="s">
        <v>265</v>
      </c>
      <c r="I21" s="53" t="s">
        <v>152</v>
      </c>
      <c r="J21" s="53" t="s">
        <v>152</v>
      </c>
      <c r="K21" s="54" t="s">
        <v>262</v>
      </c>
    </row>
    <row r="22" spans="1:11" ht="130.5" x14ac:dyDescent="0.35">
      <c r="A22" s="18">
        <v>21</v>
      </c>
      <c r="B22" s="53" t="s">
        <v>605</v>
      </c>
      <c r="C22" s="38" t="s">
        <v>397</v>
      </c>
      <c r="D22" s="38" t="s">
        <v>5</v>
      </c>
      <c r="E22" s="38" t="s">
        <v>5</v>
      </c>
      <c r="F22" s="38" t="s">
        <v>398</v>
      </c>
      <c r="G22" s="53" t="s">
        <v>248</v>
      </c>
      <c r="H22" s="53">
        <v>160</v>
      </c>
      <c r="I22" s="53" t="s">
        <v>152</v>
      </c>
      <c r="J22" s="53" t="s">
        <v>152</v>
      </c>
      <c r="K22" s="54" t="s">
        <v>266</v>
      </c>
    </row>
    <row r="23" spans="1:11" ht="130.5" x14ac:dyDescent="0.35">
      <c r="A23" s="18">
        <v>22</v>
      </c>
      <c r="B23" s="53" t="s">
        <v>605</v>
      </c>
      <c r="C23" s="38" t="s">
        <v>397</v>
      </c>
      <c r="D23" s="38" t="s">
        <v>5</v>
      </c>
      <c r="E23" s="38" t="s">
        <v>5</v>
      </c>
      <c r="F23" s="38" t="s">
        <v>399</v>
      </c>
      <c r="G23" s="53" t="s">
        <v>248</v>
      </c>
      <c r="H23" s="53">
        <v>184</v>
      </c>
      <c r="I23" s="53" t="s">
        <v>152</v>
      </c>
      <c r="J23" s="53" t="s">
        <v>152</v>
      </c>
      <c r="K23" s="54" t="s">
        <v>266</v>
      </c>
    </row>
    <row r="24" spans="1:11" ht="130.5" x14ac:dyDescent="0.35">
      <c r="A24" s="18">
        <v>23</v>
      </c>
      <c r="B24" s="53" t="s">
        <v>605</v>
      </c>
      <c r="C24" s="38" t="s">
        <v>397</v>
      </c>
      <c r="D24" s="38" t="s">
        <v>5</v>
      </c>
      <c r="E24" s="38" t="s">
        <v>5</v>
      </c>
      <c r="F24" s="38" t="s">
        <v>400</v>
      </c>
      <c r="G24" s="53" t="s">
        <v>249</v>
      </c>
      <c r="H24" s="53">
        <v>160</v>
      </c>
      <c r="I24" s="53" t="s">
        <v>152</v>
      </c>
      <c r="J24" s="53" t="s">
        <v>152</v>
      </c>
      <c r="K24" s="54" t="s">
        <v>266</v>
      </c>
    </row>
    <row r="25" spans="1:11" ht="72.5" x14ac:dyDescent="0.35">
      <c r="A25" s="18">
        <v>24</v>
      </c>
      <c r="B25" s="53" t="s">
        <v>606</v>
      </c>
      <c r="C25" s="38" t="s">
        <v>401</v>
      </c>
      <c r="D25" s="38" t="s">
        <v>5</v>
      </c>
      <c r="E25" s="38" t="s">
        <v>5</v>
      </c>
      <c r="F25" s="38" t="s">
        <v>402</v>
      </c>
      <c r="G25" s="43" t="s">
        <v>248</v>
      </c>
      <c r="H25" s="43" t="s">
        <v>268</v>
      </c>
      <c r="I25" s="53" t="s">
        <v>152</v>
      </c>
      <c r="J25" s="53" t="s">
        <v>152</v>
      </c>
      <c r="K25" s="54" t="s">
        <v>267</v>
      </c>
    </row>
    <row r="26" spans="1:11" ht="72.5" x14ac:dyDescent="0.35">
      <c r="A26" s="18">
        <v>25</v>
      </c>
      <c r="B26" s="53" t="s">
        <v>606</v>
      </c>
      <c r="C26" s="38" t="s">
        <v>401</v>
      </c>
      <c r="D26" s="38" t="s">
        <v>5</v>
      </c>
      <c r="E26" s="38" t="s">
        <v>5</v>
      </c>
      <c r="F26" s="38" t="s">
        <v>403</v>
      </c>
      <c r="G26" s="43" t="s">
        <v>249</v>
      </c>
      <c r="H26" s="43" t="s">
        <v>269</v>
      </c>
      <c r="I26" s="53" t="s">
        <v>152</v>
      </c>
      <c r="J26" s="53" t="s">
        <v>152</v>
      </c>
      <c r="K26" s="54" t="s">
        <v>267</v>
      </c>
    </row>
  </sheetData>
  <autoFilter ref="A1:K1" xr:uid="{9A1B87FB-CBAB-4B4C-8ACB-3917F7415558}"/>
  <phoneticPr fontId="4" type="noConversion"/>
  <hyperlinks>
    <hyperlink ref="K2" r:id="rId1" xr:uid="{19C858D6-D84E-4111-983F-A0475735FC93}"/>
    <hyperlink ref="K3:K5" r:id="rId2" display="https://likumi.lv/ta/id/278201-darbibas-programmas-izaugsme-un-nodarbinatiba-8-3-1-specifiska-atbalsta-merka-attistit-kompetencu-pieeja-balstitu-visparejas" xr:uid="{151D8E44-E80A-41DB-A919-811E145BA4FB}"/>
    <hyperlink ref="K6" r:id="rId3" xr:uid="{7003D65A-F374-4429-979C-3B06A0FD709D}"/>
    <hyperlink ref="K7" r:id="rId4" xr:uid="{3D088C09-F228-44E4-B53E-3652303840B1}"/>
    <hyperlink ref="K8" r:id="rId5" xr:uid="{292903AC-265A-42A4-BF32-D9F914ED9AB2}"/>
    <hyperlink ref="K9" r:id="rId6" xr:uid="{9243E981-8EA5-4A49-B1A7-5A3B29C6A4B0}"/>
    <hyperlink ref="K10" r:id="rId7" xr:uid="{03B92BDD-262D-44D3-AD5C-212C2DB900D8}"/>
    <hyperlink ref="K11" r:id="rId8" xr:uid="{4B6696DD-0556-4A96-9E1C-CC83BD0CEF9D}"/>
    <hyperlink ref="K12" r:id="rId9" xr:uid="{EC87E2C0-B580-403A-BA41-1F9FA3E2C2A5}"/>
    <hyperlink ref="K13" r:id="rId10" xr:uid="{9C162DFA-8F2F-481B-95A5-8523F7C4ED73}"/>
    <hyperlink ref="K14" r:id="rId11" xr:uid="{6F6F6B89-65CC-4195-9D74-3644963DE428}"/>
    <hyperlink ref="K15" r:id="rId12" xr:uid="{1E06F072-C396-460C-8884-27E69BB0DBEC}"/>
    <hyperlink ref="K16" r:id="rId13" xr:uid="{BA9634DD-6714-46BB-83CF-977E69C063F2}"/>
    <hyperlink ref="K17" r:id="rId14" xr:uid="{D882A25F-0EDA-4377-915A-CF33344E8500}"/>
    <hyperlink ref="K18" r:id="rId15" xr:uid="{20FA53B6-A02C-4671-8333-AB671329743E}"/>
    <hyperlink ref="K19" r:id="rId16" xr:uid="{0D7A4707-ACEB-459C-8A18-4ECA5C6BB0E7}"/>
    <hyperlink ref="K20:K21" r:id="rId17" display="https://likumi.lv/ta/id/283736-darbibas-programmas-izaugsme-un-nodarbinatiba-8-5-1-specifiska-atbalsta-merka-palielinat-kvalificetu-profesionalas-izglitibas" xr:uid="{1987192E-1652-440C-A99C-CF9377C55EB0}"/>
    <hyperlink ref="K22" r:id="rId18" xr:uid="{A1941F1B-4172-4906-AF95-1E548C9C9250}"/>
    <hyperlink ref="K23:K24" r:id="rId19" display="https://likumi.lv/ta/id/281890-darbibas-programmas-izaugsme-un-nodarbinatiba-8-5-2-specifiska-atbalsta-merka-nodrosinat-profesionalas-izglitibas-atbilstibu" xr:uid="{B537C062-BEC6-40E5-81A1-0818A154FF58}"/>
    <hyperlink ref="K25" r:id="rId20" xr:uid="{7E7758C9-01BA-49BE-9392-25BE20D66E93}"/>
    <hyperlink ref="K26" r:id="rId21" xr:uid="{1DA497B5-3CF2-4BD3-BA0A-19D339382508}"/>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0 2 i C T n z C 0 t y o A A A A + Q A A A B I A H A B D b 2 5 m a W c v U G F j a 2 F n Z S 5 4 b W w g o h g A K K A U A A A A A A A A A A A A A A A A A A A A A A A A A A A A h Y 9 B D o I w F E S v Q r q n L S V W Q z 5 l 4 V Y S E 6 J x 2 2 C F R i i G F s v d X H g k r y C J o u 5 c z u R N 8 u Z x u 0 M 2 t k 1 w V b 3 V n U l R h C k K l C m 7 o z Z V i g Z 3 C l c o E 7 C V 5 V l W K p h g Y 5 P R 6 h T V z l 0 S Q r z 3 2 M e 4 6 y v C K I 3 I I d 8 U Z a 1 a G W p j n T S l Q p / V 8 f 8 K C d i / Z A T D n O N F v O Q 4 4 o w B m X v I t f k y b F L G F M h P C e u h c U O v h D L h r g A y R y D v G + I J U E s D B B Q A A g A I A N N o g k 4 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T a I J O K I p H u A 4 A A A A R A A A A E w A c A E Z v c m 1 1 b G F z L 1 N l Y 3 R p b 2 4 x L m 0 g o h g A K K A U A A A A A A A A A A A A A A A A A A A A A A A A A A A A K 0 5 N L s n M z 1 M I h t C G 1 g B Q S w E C L Q A U A A I A C A D T a I J O f M L S 3 K g A A A D 5 A A A A E g A A A A A A A A A A A A A A A A A A A A A A Q 2 9 u Z m l n L 1 B h Y 2 t h Z 2 U u e G 1 s U E s B A i 0 A F A A C A A g A 0 2 i C T g / K 6 a u k A A A A 6 Q A A A B M A A A A A A A A A A A A A A A A A 9 A A A A F t D b 2 5 0 Z W 5 0 X 1 R 5 c G V z X S 5 4 b W x Q S w E C L Q A U A A I A C A D T a I J O 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k 6 i S b y O U 0 U e 8 t D 7 5 + k 0 c o Q A A A A A C A A A A A A A Q Z g A A A A E A A C A A A A C f N 4 q 1 g e F P C q h B J i j 3 I v S y K 5 h T s O c I g k B M b B 9 f e W j r v g A A A A A O g A A A A A I A A C A A A A A a K W Z O q 5 t M N F T Q z 7 n G u l v c U c Q e u V m s 9 g V F J 3 B 4 g L D e 6 F A A A A D P 2 X G J J E j y T 1 M + F c r j a e f t E b k I 1 H I f x o t x t r o A 8 O Z F 4 u z W 4 e J O B P U T v Y a D I 6 N E N d m m 7 K 9 A b g V i 9 l + + X y p h O 4 A 9 e s u 2 K g C h i 1 K l V 1 F m y 0 T r F E A A A A C P r Y J l v Z 9 2 t I t G 2 f Q q A v 9 9 o v D O L T U G K u w 4 F T i y 8 X u 3 m 1 c A Y b t R l B X r + R m q S Z + b 4 3 h x n u B 4 1 5 P D w T q + x g L w h q f C < / D a t a M a s h u p > 
</file>

<file path=customXml/itemProps1.xml><?xml version="1.0" encoding="utf-8"?>
<ds:datastoreItem xmlns:ds="http://schemas.openxmlformats.org/officeDocument/2006/customXml" ds:itemID="{F8835B0E-3F27-4C54-A7B5-5C1E4C09470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IAP 2014-2020</vt:lpstr>
      <vt:lpstr>IAP 2014-2020 sasniegšana</vt:lpstr>
      <vt:lpstr>ET2020</vt:lpstr>
      <vt:lpstr>ET2020 sasniegšana</vt:lpstr>
      <vt:lpstr>ANO IAM</vt:lpstr>
      <vt:lpstr>ANO IAM sasniegšana</vt:lpstr>
      <vt:lpstr>OECD EAG 2016</vt:lpstr>
      <vt:lpstr>DP "Izaugsme un nodarbinatība"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2020-11-30T14:07:24Z</dcterms:modified>
</cp:coreProperties>
</file>